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leckovaV\Documents\vyzvy\TA CR\TACR_COFUND\intraweb\"/>
    </mc:Choice>
  </mc:AlternateContent>
  <workbookProtection workbookPassword="E38D" lockStructure="1"/>
  <bookViews>
    <workbookView xWindow="0" yWindow="0" windowWidth="23040" windowHeight="8616"/>
  </bookViews>
  <sheets>
    <sheet name="FINANČNÍ PLÁN" sheetId="1" r:id="rId1"/>
    <sheet name="číselníky" sheetId="2" state="hidden" r:id="rId2"/>
  </sheets>
  <definedNames>
    <definedName name="ANONE">číselníky!$B$2:$B$4</definedName>
    <definedName name="avev">číselníky!$H$2:$H$4</definedName>
    <definedName name="CEP">číselníky!$A$2:$A$124</definedName>
    <definedName name="cileNPOV">číselníky!$E$2:$E$172</definedName>
    <definedName name="duvernost">číselníky!$C$2:$C$4</definedName>
    <definedName name="kraje">číselníky!$O$2:$O$16</definedName>
    <definedName name="kurz">číselníky!$N$2</definedName>
    <definedName name="mesic_konec">číselníky!$R$2:$R$14</definedName>
    <definedName name="mesic_zacatek">číselníky!$Q$2:$Q$5</definedName>
    <definedName name="npov">číselníky!$D$2:$D$4</definedName>
    <definedName name="okresy">číselníky!$P$2:$P$79</definedName>
    <definedName name="podtyporganizace">číselníky!$J$2:$J$6</definedName>
    <definedName name="pravni_forma">číselníky!$M$2:$M$8</definedName>
    <definedName name="resitele">číselníky!$G$2:$G$4</definedName>
    <definedName name="rezie">číselníky!$L$2:$L$4</definedName>
    <definedName name="rok_konec">číselníky!$S$2:$S$4</definedName>
    <definedName name="rok_zacatek">číselníky!$T$2:$T$3</definedName>
    <definedName name="roleuchazece">číselníky!$K$2:$K$3</definedName>
    <definedName name="typorganizace">číselníky!$I$2:$I$4</definedName>
    <definedName name="VysledkyPodporovane">číselníky!$F$2:$F$13</definedName>
  </definedNames>
  <calcPr calcId="162913"/>
</workbook>
</file>

<file path=xl/calcChain.xml><?xml version="1.0" encoding="utf-8"?>
<calcChain xmlns="http://schemas.openxmlformats.org/spreadsheetml/2006/main">
  <c r="C27" i="1" l="1"/>
  <c r="Y6" i="2" l="1"/>
  <c r="X6" i="2"/>
  <c r="C14" i="1" s="1"/>
  <c r="Y4" i="2"/>
  <c r="X4" i="2"/>
  <c r="D14" i="1" l="1"/>
  <c r="F42" i="1"/>
  <c r="E45" i="1" l="1"/>
  <c r="D45" i="1"/>
  <c r="C45" i="1"/>
  <c r="F44" i="1"/>
  <c r="F43" i="1"/>
  <c r="F41" i="1"/>
  <c r="E27" i="1"/>
  <c r="D27" i="1"/>
  <c r="E55" i="1" l="1"/>
  <c r="D30" i="1"/>
  <c r="C55" i="1"/>
  <c r="D31" i="1"/>
  <c r="E31" i="1"/>
  <c r="D55" i="1"/>
  <c r="F45" i="1"/>
  <c r="C31" i="1"/>
  <c r="C30" i="1"/>
  <c r="E30" i="1"/>
  <c r="F53" i="1" l="1"/>
  <c r="F55" i="1"/>
  <c r="C54" i="1"/>
  <c r="E56" i="1"/>
  <c r="E60" i="1" s="1"/>
  <c r="D52" i="1"/>
  <c r="D57" i="1" s="1"/>
  <c r="E54" i="1"/>
  <c r="C56" i="1"/>
  <c r="C63" i="1" s="1"/>
  <c r="E52" i="1"/>
  <c r="C52" i="1"/>
  <c r="D56" i="1"/>
  <c r="D54" i="1"/>
  <c r="E61" i="1" l="1"/>
  <c r="C62" i="1"/>
  <c r="F56" i="1"/>
  <c r="E62" i="1"/>
  <c r="C61" i="1"/>
  <c r="E63" i="1"/>
  <c r="C60" i="1"/>
  <c r="F54" i="1"/>
  <c r="F52" i="1"/>
  <c r="F57" i="1" s="1"/>
  <c r="D62" i="1"/>
  <c r="D60" i="1"/>
  <c r="D61" i="1"/>
  <c r="D63" i="1"/>
  <c r="F61" i="1" l="1"/>
  <c r="F63" i="1"/>
  <c r="E64" i="1"/>
  <c r="C64" i="1"/>
  <c r="F62" i="1"/>
  <c r="F60" i="1"/>
  <c r="D64" i="1"/>
  <c r="F64" i="1" l="1"/>
</calcChain>
</file>

<file path=xl/sharedStrings.xml><?xml version="1.0" encoding="utf-8"?>
<sst xmlns="http://schemas.openxmlformats.org/spreadsheetml/2006/main" count="600" uniqueCount="516">
  <si>
    <t>FINANČNÍ PLÁN</t>
  </si>
  <si>
    <t>Typ organizace</t>
  </si>
  <si>
    <t>SP-střední podnik</t>
  </si>
  <si>
    <t>Podíly kategorií výzkumu AV/EV</t>
  </si>
  <si>
    <t>Uveďte vždy procentní podíly těchto dvou typů výzkumu za daný rok řešení projektu. Součet podílů aplikovaného výzkumu a experimentálního vývoje musí v každém roce činit 100 %.
- Aplikovaný výzkum je kategorie výzkumu a vývoje ve smyslu článku 2 odst. 85 Nařízení pojmenovaná v originálním znění, jako „industrial research” a v českém znění jako „průmyslový výzkum”, přičemž toto české znění se může v relevantních dokumentech poskytovatele rovněž vyskytovat jako synonymum tohoto pojmu. 
- Experimentální vývoj je získávání, spojování, formování a používání stávajících vědeckých, technologických, obchodních a jiných příslušných poznatků a dovedností pro návrh nových nebo podstatně zdokonalených výrobků, postupů nebo služeb.</t>
  </si>
  <si>
    <t>Maximální míra podpory pro jednotlivé kategorie činností (typy výzkumu) a jednotlivé kategorie účastníků dle Nařízení</t>
  </si>
  <si>
    <t>Aplikovaný výzkum</t>
  </si>
  <si>
    <t>Experimentální vývoj</t>
  </si>
  <si>
    <t>Malé podniky</t>
  </si>
  <si>
    <t>Střední podniky</t>
  </si>
  <si>
    <t>Velké podniky</t>
  </si>
  <si>
    <t>Výzkumné organizace</t>
  </si>
  <si>
    <t>Výběr dle typu podniku (automaticky)</t>
  </si>
  <si>
    <t>Maximální míra podpory na projekt</t>
  </si>
  <si>
    <t>Ukazatel</t>
  </si>
  <si>
    <t>Jednotka</t>
  </si>
  <si>
    <t>Year 1</t>
  </si>
  <si>
    <t>Year 2</t>
  </si>
  <si>
    <t>Year 3</t>
  </si>
  <si>
    <t>AV</t>
  </si>
  <si>
    <t>%</t>
  </si>
  <si>
    <t>EV</t>
  </si>
  <si>
    <t>Náklady na AV (vypočteno automaticky)</t>
  </si>
  <si>
    <t>€</t>
  </si>
  <si>
    <t>Náklady na EV (vypočteno automaticky)</t>
  </si>
  <si>
    <t>Částky uvádějte v eurech</t>
  </si>
  <si>
    <t>Celkem</t>
  </si>
  <si>
    <t>Osobní náklady</t>
  </si>
  <si>
    <t>Náklady na subdodávky</t>
  </si>
  <si>
    <t>Ostatní přímé náklady (cestovné, odpisy, duševní vlastnictví)</t>
  </si>
  <si>
    <t>Náklady celkem</t>
  </si>
  <si>
    <t>Zdroje</t>
  </si>
  <si>
    <t>Maximální výše podpory na daný rok a na projekt celkem</t>
  </si>
  <si>
    <t>Požadovaná podpora</t>
  </si>
  <si>
    <t>Self-financing</t>
  </si>
  <si>
    <t>Zdroje celkem</t>
  </si>
  <si>
    <t>Míra podpory</t>
  </si>
  <si>
    <t>Nepřímé náklady (Overheads)</t>
  </si>
  <si>
    <t>Náklady celkem - TOTAL "requested"</t>
  </si>
  <si>
    <t>CEP</t>
  </si>
  <si>
    <t>ANO/NE</t>
  </si>
  <si>
    <t>důvěrnost údajů</t>
  </si>
  <si>
    <t>NPOV typ</t>
  </si>
  <si>
    <t>cíle NPOV</t>
  </si>
  <si>
    <t>RIV</t>
  </si>
  <si>
    <t>role řešitelský tým</t>
  </si>
  <si>
    <t>AV/EV</t>
  </si>
  <si>
    <t>typ organizace</t>
  </si>
  <si>
    <t>podtyp organizace</t>
  </si>
  <si>
    <t>role uchazeče</t>
  </si>
  <si>
    <t>rezie</t>
  </si>
  <si>
    <t>právní forma</t>
  </si>
  <si>
    <t>kurz-20.3.2017</t>
  </si>
  <si>
    <t>kraj</t>
  </si>
  <si>
    <t>okres</t>
  </si>
  <si>
    <t>mesic_zacatek</t>
  </si>
  <si>
    <t>mesic_konec</t>
  </si>
  <si>
    <t>rok_konec</t>
  </si>
  <si>
    <t>rok_zacatek</t>
  </si>
  <si>
    <t>Vyberte možnost:</t>
  </si>
  <si>
    <t>Vyberte:</t>
  </si>
  <si>
    <t>AA - Filosofie a náboženství</t>
  </si>
  <si>
    <t>ANO</t>
  </si>
  <si>
    <t>S - údaje nepodléhají ochraně podle zvláštních předpisů</t>
  </si>
  <si>
    <t>hlavní</t>
  </si>
  <si>
    <t>PO1-Konkurenceschopná ekonomika založená na znalostech-1. Využití (aplikace) nových poznatků z oblasti tzv. General Purpose Technologies-1.1 GPTs pro inovace procesů, produktů a služeb-1.1.1 Dosáhnout nových užitných vlastností produktů s využitím nových poznatků v oblasti GPTs</t>
  </si>
  <si>
    <t>P-patent</t>
  </si>
  <si>
    <t>Řešitel</t>
  </si>
  <si>
    <t>MP-malý podnik</t>
  </si>
  <si>
    <t>VVI</t>
  </si>
  <si>
    <t>P - hlavní příjemce</t>
  </si>
  <si>
    <t>flat-rate</t>
  </si>
  <si>
    <t>NAD – Nadace a nadační fondy (zákon č. 89/2012 Sb., Občanský zákoník)</t>
  </si>
  <si>
    <t>Hlavní město Praha</t>
  </si>
  <si>
    <t>Benešov</t>
  </si>
  <si>
    <t>AB - Dějiny</t>
  </si>
  <si>
    <t>NE</t>
  </si>
  <si>
    <t>C - předmět řešerní projektů podléha obchodnímu tajemství</t>
  </si>
  <si>
    <t>vedlejší</t>
  </si>
  <si>
    <t>PO1-Konkurenceschopná ekonomika založená na znalostech-1. Využití (aplikace) nových poznatků z oblasti tzv. General Purpose Technologies-1.1 GPTs pro inovace procesů, produktů a služeb-1.1.2 Zvýšit efektivnost, bezpečnost, udržitelnost a spolehlivost procesů (včetně snížení energetické a materiálové náročnosti) s využitím GPTs</t>
  </si>
  <si>
    <t>Gprot-prototyp</t>
  </si>
  <si>
    <t>Člen řešitelského týmu</t>
  </si>
  <si>
    <t>VVS</t>
  </si>
  <si>
    <t>fullcost</t>
  </si>
  <si>
    <t>FOI – Fyzické osoby zapsané v obchodním rejstříku (zákon č. 304/2013 Sb., o veřejných rejstřících právnických a fyzických osob)</t>
  </si>
  <si>
    <t>Středočeský</t>
  </si>
  <si>
    <t>Beroun</t>
  </si>
  <si>
    <t>AC - Archeologie, antropologie, etnologie</t>
  </si>
  <si>
    <t>PO1-Konkurenceschopná ekonomika založená na znalostech-1. Využití (aplikace) nových poznatků z oblasti tzv. General Purpose Technologies-1.1 GPTs pro inovace procesů, produktů a služeb-1.1.3 Zefektivnit nabízené služby i procesy v sektoru služeb s využitím GPTs</t>
  </si>
  <si>
    <t>Gfunk-funkční vzorek</t>
  </si>
  <si>
    <t>Další řešitel</t>
  </si>
  <si>
    <t>VP-velký podnik</t>
  </si>
  <si>
    <t>AV ČR</t>
  </si>
  <si>
    <t>D - další účastník</t>
  </si>
  <si>
    <t>OPS – Obecně prospěšná společnost (zákon č. 248/1995 Sb., o obecně prospěšných společnostech)</t>
  </si>
  <si>
    <t>Jihočeský</t>
  </si>
  <si>
    <t>Blansko</t>
  </si>
  <si>
    <t>AD - Politologie a politické vědy</t>
  </si>
  <si>
    <t>PO1-Konkurenceschopná ekonomika založená na znalostech-1. Využití (aplikace) nových poznatků z oblasti tzv. General Purpose Technologies-1.1 GPTs pro inovace procesů, produktů a služeb-1.1.4 Zefektivnit služby i procesy ve veřejném sektoru s využitím GPTs</t>
  </si>
  <si>
    <t>Zpolop-poloprovoz</t>
  </si>
  <si>
    <t>VO-výzkumná organizace</t>
  </si>
  <si>
    <t>ostatní VO</t>
  </si>
  <si>
    <t>POO – Právnická osoba zapsaná v obchodním rejstříku (zákon č. 304/2013 Sb., o veřejných rejstřících právnických a fyzických osob)</t>
  </si>
  <si>
    <t>Plzeňský</t>
  </si>
  <si>
    <t>Brno-město</t>
  </si>
  <si>
    <t>AE - Řízení, správa a administrativa</t>
  </si>
  <si>
    <t>PO1-Konkurenceschopná ekonomika založená na znalostech-2. Posílení udržitelnosti výroby a dalších ekonomických aktivit-2.1 Úspornost, efektivita a adaptabilita-2.1.1 Zvýšit úspornost, efektivitu a adaptabilitu v dopravě – dopravních a manipulačních systémech i výrobě dopravních prostředků tak, aby tato odvětví byla globálně konkurenceschopná</t>
  </si>
  <si>
    <t>Ztech-ověřená technologie</t>
  </si>
  <si>
    <t>ZPS – Zájmové sdružení právnických osob (založeno dle § 20f až § 21 zákona č. 40/1964 Sb., občanský zákoník)</t>
  </si>
  <si>
    <t>Karlovarský</t>
  </si>
  <si>
    <t>Brno-venkov</t>
  </si>
  <si>
    <t>AF - Dokumentace, knihovnictví, práce s informacemi</t>
  </si>
  <si>
    <t>PO1-Konkurenceschopná ekonomika založená na znalostech-2. Posílení udržitelnosti výroby a dalších ekonomických aktivit-2.1 Úspornost, efektivita a adaptabilita-2.1.2 Zvýšit úspornost, efektivitu a adaptabilitu ve strojírenství pro posílení globální konkurenceschopnosti v tomto odvětví</t>
  </si>
  <si>
    <t>Zodru-odrůda</t>
  </si>
  <si>
    <t>PON – Jiná právnická osoba (tj. právnická osoba nezařaditelná podle předcházejících kódů)</t>
  </si>
  <si>
    <t>Ústecký</t>
  </si>
  <si>
    <t>Bruntál</t>
  </si>
  <si>
    <t>AG - Právní vědy</t>
  </si>
  <si>
    <t>PO1-Konkurenceschopná ekonomika založená na znalostech-2. Posílení udržitelnosti výroby a dalších ekonomických aktivit-2.1 Úspornost, efektivita a adaptabilita-2.1.3 Zvýšit úspornost, efektivitu a adaptabilitu v elektrotechnice, včetně IT průmyslu a služeb pro posílení globální konkurenceschopnosti v tomto odvětví</t>
  </si>
  <si>
    <t>Zplem-plemeno</t>
  </si>
  <si>
    <t>Liberecký</t>
  </si>
  <si>
    <t>Břeclav</t>
  </si>
  <si>
    <t>AH - Ekonomie</t>
  </si>
  <si>
    <t>PO1-Konkurenceschopná ekonomika založená na znalostech-2. Posílení udržitelnosti výroby a dalších ekonomických aktivit-2.1 Úspornost, efektivita a adaptabilita-2.1.4 Zvýšit adaptabilitu produktů prostřednictvím interdisciplinárně zaměřeného výzkumu</t>
  </si>
  <si>
    <t>R-software</t>
  </si>
  <si>
    <t>Královéhradecký</t>
  </si>
  <si>
    <t>Česká Lípa</t>
  </si>
  <si>
    <t>AI - Jazykověda</t>
  </si>
  <si>
    <t>PO1-Konkurenceschopná ekonomika založená na znalostech-2. Posílení udržitelnosti výroby a dalších ekonomických aktivit-2.2 Užitné vlastnosti produktů a služeb-2.2.1 Inovovat výrobky v odvětvích rozhodujících pro export prostřednictvím společných aktivit výrobní a výzkumné sféry</t>
  </si>
  <si>
    <t>Fuzit-užitný vzor</t>
  </si>
  <si>
    <t>Pardubický</t>
  </si>
  <si>
    <t>České Budějovice</t>
  </si>
  <si>
    <t>AJ - Písemnictví, mas–media, audiovize</t>
  </si>
  <si>
    <t>PO1-Konkurenceschopná ekonomika založená na znalostech-2. Posílení udržitelnosti výroby a dalších ekonomických aktivit-2.2 Užitné vlastnosti produktů a služeb-2.2.2 Posílit konkurenceschopnost produktů a služeb prostřednictvím zvyšování jejich užitných vlastnosti</t>
  </si>
  <si>
    <t>Fprum-průmyslový vzor</t>
  </si>
  <si>
    <t>Olomoucký</t>
  </si>
  <si>
    <t>Český Krumlov</t>
  </si>
  <si>
    <t>AK - Sport a aktivity volného času</t>
  </si>
  <si>
    <t>PO1-Konkurenceschopná ekonomika založená na znalostech-3. Posílení bezpečnosti a spolehlivosti-3.1 Bezpečnost a spolehlivost produktů a služeb-3.1.1 Zavést komplexní přístup k bezpečnosti a spolehlivosti výrobků</t>
  </si>
  <si>
    <t>O-ostatní výsledky</t>
  </si>
  <si>
    <t>Moravskoslezský</t>
  </si>
  <si>
    <t>Děčín</t>
  </si>
  <si>
    <t>AL - Umění, architektura, kulturní dědictví</t>
  </si>
  <si>
    <t>PO1-Konkurenceschopná ekonomika založená na znalostech-3. Posílení bezpečnosti a spolehlivosti-3.1 Bezpečnost a spolehlivost produktů a služeb-3.1.2 Zvýšit spolehlivost a bezpečnost síťových systémů prostřednictvím rozvoje a zavedení chytrých sítí</t>
  </si>
  <si>
    <t>Jihomoravský</t>
  </si>
  <si>
    <t>Domažlice</t>
  </si>
  <si>
    <t>AM - Pedagogika a školství</t>
  </si>
  <si>
    <t>PO1-Konkurenceschopná ekonomika založená na znalostech-3. Posílení bezpečnosti a spolehlivosti-3.2 Bezpečnost a spolehlivost procesů-3.2.1 Dosáhnout trvale vysokého stupně ochrany dat a zabezpečení komunikace v dynamicky se měnícím prostředí</t>
  </si>
  <si>
    <t>A-audiovizuální tvorba</t>
  </si>
  <si>
    <t>Zlínský</t>
  </si>
  <si>
    <t>Frýdek-Místek</t>
  </si>
  <si>
    <t>AN - Psychologie</t>
  </si>
  <si>
    <t>PO1-Konkurenceschopná ekonomika založená na znalostech-3. Posílení bezpečnosti a spolehlivosti-3.2 Bezpečnost a spolehlivost procesů-3.2.2 Rozšířit využití a zvýšit kvalitu automatického řízení a robotizace</t>
  </si>
  <si>
    <t>B-odborná kniha</t>
  </si>
  <si>
    <t>Vysočina</t>
  </si>
  <si>
    <t>Havlíčkův Brod</t>
  </si>
  <si>
    <t>AO - Sociologie, demografie</t>
  </si>
  <si>
    <t>PO1-Konkurenceschopná ekonomika založená na znalostech-3. Posílení bezpečnosti a spolehlivosti-3.2 Bezpečnost a spolehlivost procesů-3.2.3 Zvýšit kvalitu monitoringu procesů a systémů včasné výstrahy</t>
  </si>
  <si>
    <t>C-kapitola v odborné knize</t>
  </si>
  <si>
    <t>Hodonín</t>
  </si>
  <si>
    <t>AP - Městské, oblastní a dopravní plánování</t>
  </si>
  <si>
    <t>PO1-Konkurenceschopná ekonomika založená na znalostech-3. Posílení bezpečnosti a spolehlivosti-3.2 Bezpečnost a spolehlivost procesů-3.2.4 Zvýšit bezpečnost a spolehlivost procesů s využitím simulačních prostředků a prostředků virtuální reality tak, aby bylo dosaženo významného snížení přímých i nepřímých nákladů spojených s jejich selháním</t>
  </si>
  <si>
    <t>D-článek ve sborníku</t>
  </si>
  <si>
    <t>Hradec Králové</t>
  </si>
  <si>
    <t>AQ - Bezpečnost a ochrana zdraví, člověk – stroj</t>
  </si>
  <si>
    <t>PO1-Konkurenceschopná ekonomika založená na znalostech-4. Mapování a analýza konkurenčních výhod-4.1 Identifikace nových příležitostí konkurenční výhody-4.1.1 Včasně identifikovat ekonomické příležitosti prostřednictvím kontinuálního monitorování a vyhodnocování globálních trendů</t>
  </si>
  <si>
    <t>E-uspořádání výstavy</t>
  </si>
  <si>
    <t>Cheb</t>
  </si>
  <si>
    <t>BA - Obecná matematika</t>
  </si>
  <si>
    <t>PO2-Udržitelnost energetiky a materiálových zdrojů-1. Udržitelná energetika-1.1 Obnovitelné zdroje energie-1.1.1 Vývoj ekonomicky efektivní solární energetiky</t>
  </si>
  <si>
    <t>Chomutov</t>
  </si>
  <si>
    <t>BB - Aplikovaná statistika, operační výzkum</t>
  </si>
  <si>
    <t>PO2-Udržitelnost energetiky a materiálových zdrojů-1. Udržitelná energetika-1.1 Obnovitelné zdroje energie-1.1.2 Vývoj ekonomicky efektivního využití geotermální energie</t>
  </si>
  <si>
    <t>Chrudim</t>
  </si>
  <si>
    <t>BC - Teorie a systémy řízení</t>
  </si>
  <si>
    <t>PO2-Udržitelnost energetiky a materiálových zdrojů-1. Udržitelná energetika-1.1 Obnovitelné zdroje energie-1.1.3 Vývoj ekonomicky efektivního využití biomasy</t>
  </si>
  <si>
    <t>Jablonec nad Nisou</t>
  </si>
  <si>
    <t>BD - Teorie informace</t>
  </si>
  <si>
    <t>PO2-Udržitelnost energetiky a materiálových zdrojů-1. Udržitelná energetika-1.2 Jaderné zdroje energie-1.2.1 Efektivní dlouhodobé využití současných jaderných elektráren</t>
  </si>
  <si>
    <t>Jeseník</t>
  </si>
  <si>
    <t>BE - Teoretická fyzika</t>
  </si>
  <si>
    <t>PO2-Udržitelnost energetiky a materiálových zdrojů-1. Udržitelná energetika-1.2 Jaderné zdroje energie-1.2.2 Podpora bezpečnosti jaderných zařízení</t>
  </si>
  <si>
    <t>Hleg-výsledky promítnuté do právních předpisů a norem</t>
  </si>
  <si>
    <t>Jičín</t>
  </si>
  <si>
    <t>BF - Elementární částice a fyzika vysokých energií</t>
  </si>
  <si>
    <t>PO2-Udržitelnost energetiky a materiálových zdrojů-1. Udržitelná energetika-1.2 Jaderné zdroje energie-1.2.3 Výzkum zajišťující podporu výstavby a provozu nových ekonomicky efektivních a bezpečných bloků</t>
  </si>
  <si>
    <t>Hneleg-výsledky promítnuté do směrnic a předpisů nelegislativní povahy</t>
  </si>
  <si>
    <t>Jihlava</t>
  </si>
  <si>
    <t>BG - Jaderná, atomová a molekulová fyzika, urychlovače</t>
  </si>
  <si>
    <t>PO2-Udržitelnost energetiky a materiálových zdrojů-1. Udržitelná energetika-1.2 Jaderné zdroje energie-1.2.4 Výzkum a vývoj palivového cyklu</t>
  </si>
  <si>
    <t>Hkonc-výsledky promítnuté do schválených strategických a koncepčních dokumentů VaVaI orgánů státní nebo veřejné správy</t>
  </si>
  <si>
    <t>Jindřichův Hradec</t>
  </si>
  <si>
    <t>BH - Optika, masery a lasery</t>
  </si>
  <si>
    <t>PO2-Udržitelnost energetiky a materiálových zdrojů-1. Udržitelná energetika-1.2 Jaderné zdroje energie-1.2.5 Ukládání radioaktivního odpadu a použitého paliva</t>
  </si>
  <si>
    <t>Jimp-recenzovaný odborný článek</t>
  </si>
  <si>
    <t>Karlovy Vary</t>
  </si>
  <si>
    <t>BI - Akustika a kmity</t>
  </si>
  <si>
    <t>PO2-Udržitelnost energetiky a materiálových zdrojů-1. Udržitelná energetika-1.2 Jaderné zdroje energie-1.2.6. Výzkum a vývoj v oblasti reaktorů IV. generace, zejména efektivních a bezpečných rychlých reaktorů</t>
  </si>
  <si>
    <t>JSC-recenzovaný odborný článek</t>
  </si>
  <si>
    <t>Karviná</t>
  </si>
  <si>
    <t>BJ - Termodynamika</t>
  </si>
  <si>
    <t>PO2-Udržitelnost energetiky a materiálových zdrojů-1. Udržitelná energetika-1.3 Fosilní zdroje energie-1.3.1 Ekonomicky efektivní a ekologická fosilní energetika a teplárenství</t>
  </si>
  <si>
    <t>Jneimp-recenzovaný odborný článek</t>
  </si>
  <si>
    <t>Kladno</t>
  </si>
  <si>
    <t>BK - Mechanika tekutin</t>
  </si>
  <si>
    <t>PO2-Udržitelnost energetiky a materiálových zdrojů-1. Udržitelná energetika-1.4 Elektrické sítě včetně akumulace energie-1.4.1 Kapacita, spolehlivost a bezpečnost páteřních přenosových sítí elektřiny</t>
  </si>
  <si>
    <t>Jrec-recenzovaný odborný článek</t>
  </si>
  <si>
    <t>Klatovy</t>
  </si>
  <si>
    <t>BL - Fyzika plasmatu a výboje v plynech</t>
  </si>
  <si>
    <t>PO2-Udržitelnost energetiky a materiálových zdrojů-1. Udržitelná energetika-1.4 Elektrické sítě včetně akumulace energie-1.4.2 Modifikace sítí pro „demand-side management“</t>
  </si>
  <si>
    <t>M-uspořádání konference</t>
  </si>
  <si>
    <t>Kolín</t>
  </si>
  <si>
    <t>BM - Fyzika pevných látek a magnetismus</t>
  </si>
  <si>
    <t>PO2-Udržitelnost energetiky a materiálových zdrojů-1. Udržitelná energetika-1.4 Elektrické sítě včetně akumulace energie-1.4.3 Akumulace elektrické energie včetně využití vodní energie</t>
  </si>
  <si>
    <t>Nmet-certifikovaná metodika</t>
  </si>
  <si>
    <t>Kroměříž</t>
  </si>
  <si>
    <t>BN - Astronomie a nebeská mechanika, astrofyzika</t>
  </si>
  <si>
    <t>PO2-Udržitelnost energetiky a materiálových zdrojů-1. Udržitelná energetika-1.4 Elektrické sítě včetně akumulace energie-1.4.4 Bezpečnost a odolnost distribučních sítí</t>
  </si>
  <si>
    <t>Nlec-léčebný postup</t>
  </si>
  <si>
    <t>Kutná Hora</t>
  </si>
  <si>
    <t>BO - Biofyzika</t>
  </si>
  <si>
    <t>PO2-Udržitelnost energetiky a materiálových zdrojů-1. Udržitelná energetika-1.5 Výroba a distribuce tepla/chladu, včetně kogenerace a trigenerace-1.5.1 Odběr tepla z elektráren v základním zatížení</t>
  </si>
  <si>
    <t>Npam-památkový postup</t>
  </si>
  <si>
    <t>Liberec</t>
  </si>
  <si>
    <t>CA - Anorganická chemie</t>
  </si>
  <si>
    <t>PO2-Udržitelnost energetiky a materiálových zdrojů-1. Udržitelná energetika-1.5 Výroba a distribuce tepla/chladu, včetně kogenerace a trigenerace-1.5.2 Vysokoúčinná kogenerace (trigenerace) ve zdrojích SCZT v provozech s dílčím zatížením (systémové služby)</t>
  </si>
  <si>
    <t>Nmap-specializovaná mapa s odborným obsahem</t>
  </si>
  <si>
    <t>Litoměřice</t>
  </si>
  <si>
    <t>CB - Analytická chemie, separace</t>
  </si>
  <si>
    <t>PO2-Udržitelnost energetiky a materiálových zdrojů-1. Udržitelná energetika-1.5 Výroba a distribuce tepla/chladu, včetně kogenerace a trigenerace-1.5.3 Distribuovaná kombinovaná výroba elektřiny, tepla a chladu ze všech typů zdrojů</t>
  </si>
  <si>
    <t>Louny</t>
  </si>
  <si>
    <t>CC - Organická chemie</t>
  </si>
  <si>
    <t>PO2-Udržitelnost energetiky a materiálových zdrojů-1. Udržitelná energetika-1.5 Výroba a distribuce tepla/chladu, včetně kogenerace a trigenerace-1.5.4 Přenos a akumulace tepla</t>
  </si>
  <si>
    <t>Mělník</t>
  </si>
  <si>
    <t>CD - Makromolekulární chemie</t>
  </si>
  <si>
    <t>PO2-Udržitelnost energetiky a materiálových zdrojů-1. Udržitelná energetika-1.5 Výroba a distribuce tepla/chladu, včetně kogenerace a trigenerace-1.5.5 Efektivní řízení úpravy vnitřního prostředí</t>
  </si>
  <si>
    <t>Mladá Boleslav</t>
  </si>
  <si>
    <t>CE - Biochemie</t>
  </si>
  <si>
    <t>PO2-Udržitelnost energetiky a materiálových zdrojů-1. Udržitelná energetika-1.5 Výroba a distribuce tepla/chladu, včetně kogenerace a trigenerace-1.5.6 Alternativní zdroje – využití odpadů</t>
  </si>
  <si>
    <t>V-výzkumná zpráva</t>
  </si>
  <si>
    <t>Most</t>
  </si>
  <si>
    <t>CF - Fyzikální chemie a teoretická chemie</t>
  </si>
  <si>
    <t>PO2-Udržitelnost energetiky a materiálových zdrojů-1. Udržitelná energetika-1.6 Energie v dopravě-1.6.1 Zvyšovat podíl kapalných biopaliv jako náhrada fosilních zdrojů</t>
  </si>
  <si>
    <t>Vsouhrn-souhrnná výzkumná zpráva</t>
  </si>
  <si>
    <t>Náchod</t>
  </si>
  <si>
    <t>CG - Elektrochemie</t>
  </si>
  <si>
    <t>PO2-Udržitelnost energetiky a materiálových zdrojů-1. Udržitelná energetika-1.6 Energie v dopravě-1.6.2 Zvyšovat podíl využití elektrické energie pro pohony jako náhrada fosilních zdrojů</t>
  </si>
  <si>
    <t>W-uspořádání workshopu</t>
  </si>
  <si>
    <t>Nový Jičín</t>
  </si>
  <si>
    <t>CH - Jaderná a kvantová chemie, fotochemie</t>
  </si>
  <si>
    <t>PO2-Udržitelnost energetiky a materiálových zdrojů-1. Udržitelná energetika-1.6 Energie v dopravě-1.6.3 Výhledově zavádět využití vodíku jako zdroje energie pro pohon v dopravě</t>
  </si>
  <si>
    <t>Nymburk</t>
  </si>
  <si>
    <t>CI - Průmyslová chemie a chemické inženýrství</t>
  </si>
  <si>
    <t>PO2-Udržitelnost energetiky a materiálových zdrojů-1. Udržitelná energetika-1.7 Systémový rozvoj energetiky ČR v kontextu rozvoje energetiky EU-1.7.1 Systémové analýzy pro podporu vyvážené státní energetické koncepce (SEK), dalších příbuzných strategických dokumentů státu a regionálních rozvojových koncepcí s ohledem na rámec EU</t>
  </si>
  <si>
    <t>Olomouc</t>
  </si>
  <si>
    <t>DA - Hydrologie a limnologie</t>
  </si>
  <si>
    <t>PO2-Udržitelnost energetiky a materiálových zdrojů-1. Udržitelná energetika-1.7 Systémový rozvoj energetiky ČR v kontextu rozvoje energetiky EU-1.7.2 Integrální koncepce rozvoje municipalit a regionů s ověřováním demonstračními projekty (vazba na SET Plan – Smart Cities a Smart Regions)</t>
  </si>
  <si>
    <t>Opava</t>
  </si>
  <si>
    <t>DB - Geologie a mineralogie</t>
  </si>
  <si>
    <t>PO2-Udržitelnost energetiky a materiálových zdrojů-2. Snižování energetické náročnosti hospodářství-2.1 Snižování energetické náročnosti hospodářství-2.1.1 Energetické bilance materiálů a paliv za plnou dobu cyklu</t>
  </si>
  <si>
    <t>Ostrava-město</t>
  </si>
  <si>
    <t>DC - Seismologie, vulkanologie a struktura Země</t>
  </si>
  <si>
    <t>PO2-Udržitelnost energetiky a materiálových zdrojů-2. Snižování energetické náročnosti hospodářství-2.1 Snižování energetické náročnosti hospodářství-2.1.2 Výzkum a vývoj nových energeticky úsporných průmyslových technologií</t>
  </si>
  <si>
    <t>Pardubice</t>
  </si>
  <si>
    <t>DD - Geochemie</t>
  </si>
  <si>
    <t>PO2-Udržitelnost energetiky a materiálových zdrojů-2. Snižování energetické náročnosti hospodářství-2.1 Snižování energetické náročnosti hospodářství-2.1.3 Zvyšování užitné hodnoty a trvanlivosti staveb</t>
  </si>
  <si>
    <t>Pelhřimov</t>
  </si>
  <si>
    <t>DE - Zemský magnetismus, geodesie, geografie</t>
  </si>
  <si>
    <t>PO2-Udržitelnost energetiky a materiálových zdrojů-2. Snižování energetické náročnosti hospodářství-2.2 Nové technologie a postupy s potenciálním využitím v energetice-2.2.1 Zapojení VaV do mezinárodních aktivit v oblasti využití jaderné fúze</t>
  </si>
  <si>
    <t>Písek</t>
  </si>
  <si>
    <t>DF - Pedologie</t>
  </si>
  <si>
    <t>PO2-Udržitelnost energetiky a materiálových zdrojů-2. Snižování energetické náročnosti hospodářství-2.2 Nové technologie a postupy s potenciálním využitím v energetice-2.2.2 Nové metody a metodiky v oblasti diagnostiky pro zvyšování spolehlivosti, bezpečnosti a životnosti energetických zařízení</t>
  </si>
  <si>
    <t>Plzeň-jih</t>
  </si>
  <si>
    <t>DG - Vědy o atmosféře, meteorologie</t>
  </si>
  <si>
    <t>PO2-Udržitelnost energetiky a materiálových zdrojů-2. Snižování energetické náročnosti hospodářství-2.2 Nové technologie a postupy s potenciálním využitím v energetice-2.2.3 Biotechnologie, bioinženýrství a genetika</t>
  </si>
  <si>
    <t>Plzeň-město</t>
  </si>
  <si>
    <t>DH - Báňský průmysl včetně těžby a zpracování uhlí</t>
  </si>
  <si>
    <t>PO2-Udržitelnost energetiky a materiálových zdrojů-3. Materiálová základna-3.1 Pokročilé materiály-3.1.1 Dlouhodobá perspektiva zajištění surovin pro ekonomiku ČR</t>
  </si>
  <si>
    <t>Plzeň-sever</t>
  </si>
  <si>
    <t>DI - Znečištění a kontrola vzduchu</t>
  </si>
  <si>
    <t>PO2-Udržitelnost energetiky a materiálových zdrojů-3. Materiálová základna-3.1 Pokročilé materiály-3.1.2 Pokročilé materiály pro konkurenceschopnost</t>
  </si>
  <si>
    <t>DJ - Znečištění a kontrola vody</t>
  </si>
  <si>
    <t>PO2-Udržitelnost energetiky a materiálových zdrojů-3. Materiálová základna-3.1 Pokročilé materiály-3.1.3 Inovace a udržitelnost klasických materiálů</t>
  </si>
  <si>
    <t>Praha-východ</t>
  </si>
  <si>
    <t>DK - Kontaminace a dekontaminace půdy včetně pesticidů</t>
  </si>
  <si>
    <t>PO2-Udržitelnost energetiky a materiálových zdrojů-3. Materiálová základna-3.1 Pokročilé materiály-3.1.4 Využití nanomateriálů a nanotechnologií</t>
  </si>
  <si>
    <t>Praha-západ</t>
  </si>
  <si>
    <t>DL - Jaderné odpady, radioaktivní znečištění a kontrola</t>
  </si>
  <si>
    <t>PO3-Prostředí pro kvalitní život-1. Přírodní zdroje-1.1 Biodiverzita-1.1.1 Tvorba sítě chráněných území, zahrnujících i nově vytvořené antropogenní biotopy, schopné udržet metapopulace ohrožených druhů</t>
  </si>
  <si>
    <t>Prachatice</t>
  </si>
  <si>
    <t>DM - Tuhý odpad a jeho kontrola, recyklace</t>
  </si>
  <si>
    <t>PO3-Prostředí pro kvalitní život-1. Přírodní zdroje-1.1 Biodiverzita-1.1.2 Vytvoření efektivních typů opatření k udržení přírodních a přírodě blízkých biotopů</t>
  </si>
  <si>
    <t>Prostějov</t>
  </si>
  <si>
    <t>DN - Vliv životního prostředí na zdraví</t>
  </si>
  <si>
    <t>PO3-Prostředí pro kvalitní život-1. Přírodní zdroje-1.1 Biodiverzita-1.1.3 Zjištění trendů změn biodiverzity v závislosti na změnách přírodního prostředí včetně vlivu invazních druhů</t>
  </si>
  <si>
    <t>Přerov</t>
  </si>
  <si>
    <t>DO - Ochrana krajinných území</t>
  </si>
  <si>
    <t>PO3-Prostředí pro kvalitní život-1. Přírodní zdroje-1.1 Biodiverzita-1.1.4 Hodnocení, mapování a kategorizace ekosystémových služeb včetně vytvoření nástrojů hodnocení jejich věcné správnosti a praktické využitelnosti</t>
  </si>
  <si>
    <t>Příbram</t>
  </si>
  <si>
    <t>EA - Morfologické obory a cytologie</t>
  </si>
  <si>
    <t>PO3-Prostředí pro kvalitní život-1. Přírodní zdroje-1.2 Voda-1.2.1 Snížení znečištění vod z bodových a nebodových zdrojů a udržitelné užívání vodních zdrojů</t>
  </si>
  <si>
    <t>Rakovník</t>
  </si>
  <si>
    <t>EB - Genetika a molekulární biologie</t>
  </si>
  <si>
    <t>PO3-Prostředí pro kvalitní život-1. Přírodní zdroje-1.3 Půda-1.3.1 Zvyšování obsahu stabilní organické hmoty a podpora funkční diverzity půdních organismů při současném zachování produkčních vlastností půd</t>
  </si>
  <si>
    <t>Rokycany</t>
  </si>
  <si>
    <t>EC - Imunologie</t>
  </si>
  <si>
    <t>PO3-Prostředí pro kvalitní život-1. Přírodní zdroje-1.3 Půda-1.3.3 Zvyšování retenční schopnosti půd mokřadů a zavádění retenčních pásů</t>
  </si>
  <si>
    <t>Rychnov nad Kněžnou</t>
  </si>
  <si>
    <t>ED - Fyziologie</t>
  </si>
  <si>
    <t>PO3-Prostředí pro kvalitní život-1. Přírodní zdroje-1.4 Ovzduší-1.4.1 Omezení emisí znečišťujících látek z antropogenních zdrojů</t>
  </si>
  <si>
    <t>Semily</t>
  </si>
  <si>
    <t>EE - Mikrobiologie, virologie</t>
  </si>
  <si>
    <t>PO3-Prostředí pro kvalitní život-1. Přírodní zdroje-1.4 Ovzduší-1.4.2 Mechanismy šíření a depozice znečišťujících látek</t>
  </si>
  <si>
    <t>Sokolov</t>
  </si>
  <si>
    <t>EF - Botanika</t>
  </si>
  <si>
    <t>PO3-Prostředí pro kvalitní život-1. Přírodní zdroje-1.5 Nerostné zdroje a vlivy těžby na životní prostředí-1.5.1 Posílení udržitelnosti zásobování nerostnými surovinami</t>
  </si>
  <si>
    <t>Strakonice</t>
  </si>
  <si>
    <t>EG - Zoologie</t>
  </si>
  <si>
    <t>PO3-Prostředí pro kvalitní život-2. Globální změny-2.1 Metody mitigace a adaptace na globální a lokální změny-2.1.1 Návrh adaptačních opatření v jednotlivých sektorech hospodářství ČR a návrh nástrojů pro snižování emisí GHG</t>
  </si>
  <si>
    <t>Svitavy</t>
  </si>
  <si>
    <t>EH - Ekologie – společenstva</t>
  </si>
  <si>
    <t>PO3-Prostředí pro kvalitní život-2. Globální změny-2.2 Biogeochemické cykly dusíku a fosforu-2.2.1 Optimalizovat toky reaktivních forem dusíku a fosforu (Nr a Pr)</t>
  </si>
  <si>
    <t>Šumperk</t>
  </si>
  <si>
    <t>EI - Biotechnologie a bionika</t>
  </si>
  <si>
    <t>PO3-Prostředí pro kvalitní život-2. Globální změny-2.3 Nebezpečné látky v životním prostředí-2.3.1 Životní prostředí a zdraví</t>
  </si>
  <si>
    <t>Tábor</t>
  </si>
  <si>
    <t>FA - Kardiovaskulární nemoci včetně kardiochirurgie</t>
  </si>
  <si>
    <t>PO3-Prostředí pro kvalitní život-3. Udržitelný rozvoj krajiny a lidských sídel-3.1 Zelená infrastruktura – stabilní struktura krajiny-3.1.1 Vytvoření koncepčních nástrojů plánování krajiny</t>
  </si>
  <si>
    <t>Tachov</t>
  </si>
  <si>
    <t>FB - Endokrinologie, diabetologie, metabolismus, výživa</t>
  </si>
  <si>
    <t>PO3-Prostředí pro kvalitní život-3. Udržitelný rozvoj krajiny a lidských sídel-3.2 Zemědělství a lesnictví-3.2.1 Získání prakticky využitelných poznatků pro efektivní zemědělskou produkci v ekologicky a ekonomicky dlouhodobě udržitelných systémech hospodaření na půdě</t>
  </si>
  <si>
    <t>Teplice</t>
  </si>
  <si>
    <t>FC - Pneumologie</t>
  </si>
  <si>
    <t>PO3-Prostředí pro kvalitní život-3. Udržitelný rozvoj krajiny a lidských sídel-3.3 Urbanizmus a inteligentní lidská sídla-3.3.1 Návrh moderních metod a systémů budování a provozu inteligentních lidských sídel s minimálními dopady na životní prostředí</t>
  </si>
  <si>
    <t>Trutnov</t>
  </si>
  <si>
    <t>FD - Onkologie a hematologie</t>
  </si>
  <si>
    <t>PO3-Prostředí pro kvalitní život-4. Environmentální technologie a ekoinovace-4.1 Technologie, techniky a materiály přátelské k životnímu prostředí-4.1.1 Technologie a výrobky zvyšující celkovou účinnost využití primárních zdrojů</t>
  </si>
  <si>
    <t>Třebíč</t>
  </si>
  <si>
    <t>FE - Ostatní obory vnitřního lékařství</t>
  </si>
  <si>
    <t>PO3-Prostředí pro kvalitní život-4. Environmentální technologie a ekoinovace-4.2 Biotechnologie, materiálově, energeticky a emisně efektivní technologie, výrobky a služby-4.2.1 Získat kvalitativně nové primární produkty využitím biotechnologických metod</t>
  </si>
  <si>
    <t>Uherské Hradiště</t>
  </si>
  <si>
    <t>FF - ORL, oftalmologie, stomatologie</t>
  </si>
  <si>
    <t>PO3-Prostředí pro kvalitní život-4. Environmentální technologie a ekoinovace-4.2 Biotechnologie, materiálově, energeticky a emisně efektivní technologie, výrobky a služby-4.2.2 Připravit biotechnologické postupy pro komplexní bezodpadové využití biomasy</t>
  </si>
  <si>
    <t>Ústí nad Labem</t>
  </si>
  <si>
    <t>FG - Pediatrie</t>
  </si>
  <si>
    <t>PO3-Prostředí pro kvalitní život-4. Environmentální technologie a ekoinovace-4.3 Minimalizace tvorby odpadů a jejich znovuvyužití-4.3.1 Nové recyklační technologie, jejichž výstupem jsou látky srovnatelné kvalitou s výchozími surovinami</t>
  </si>
  <si>
    <t>Ústí nad Orlicí</t>
  </si>
  <si>
    <t>FH - Neurologie, neurochirurgie, neurovědy</t>
  </si>
  <si>
    <t>PO3-Prostředí pro kvalitní život-4. Environmentální technologie a ekoinovace-4.3 Minimalizace tvorby odpadů a jejich znovuvyužití-4.3.2 Nové efektivní postupy energetického využití odpadů s minimalizací negativních dopadů na ŽP</t>
  </si>
  <si>
    <t>Vsetín</t>
  </si>
  <si>
    <t>FI - Traumatologie a ortopedie</t>
  </si>
  <si>
    <t>PO3-Prostředí pro kvalitní život-4. Environmentální technologie a ekoinovace-4.4 Odstraňování nebezpečných látek – starých škod z životního prostředí-4.4.1 Zvýšení efektivnosti sanačních technologií a zavedení nových metod sanace</t>
  </si>
  <si>
    <t>Vyškov</t>
  </si>
  <si>
    <t>FJ - Chirurgie včetně transplantologie</t>
  </si>
  <si>
    <t>PO3-Prostředí pro kvalitní život-4. Environmentální technologie a ekoinovace-4.5 Minimalizace rizik z chemických látek-4.5.1 Technologie pro minimalizaci rizik POPs, toxických kovů, hormonálních disruptorů, residuí léčiv a pesticidů a dalších polutantů na zdraví člověka a živých organismů</t>
  </si>
  <si>
    <t>Zlín</t>
  </si>
  <si>
    <t>FK - Gynekologie a porodnictví</t>
  </si>
  <si>
    <t>PO3-Prostředí pro kvalitní život-4. Environmentální technologie a ekoinovace-4.5 Minimalizace rizik z chemických látek-4.5.2 Technologie pro náhradu rizikových látek, které podléhají legislativě REACH a náhrada nebezpečných látek méně škodlivými</t>
  </si>
  <si>
    <t>Znojmo</t>
  </si>
  <si>
    <t>FL - Psychiatrie, sexuologie</t>
  </si>
  <si>
    <t>PO3-Prostředí pro kvalitní život-5. Environmentálně příznivá společnost-5.1 Spotřební vzorce obyvatelstva-5.1.1 Vyvinout účinné postupy ke změně spotřebního chování ve směru minimalizace dopadů spotřeby na stabilní fungování přírodních zdrojů a ekosystémové služby</t>
  </si>
  <si>
    <t>Žďár nad Sázavou</t>
  </si>
  <si>
    <t>FM - Hygiena</t>
  </si>
  <si>
    <t>PO3-Prostředí pro kvalitní život-5. Environmentálně příznivá společnost-5.2 Nástroje environmentálně příznivého růstu-5.2.1 Navrhnout inovativní nástroje ochrany životního prostředí s cílem minimalizovat náklady jejich fungování</t>
  </si>
  <si>
    <t>FN - Epidemiologie, infekční nemoci a klinická imunologie</t>
  </si>
  <si>
    <t>PO4-Sociální a kulturní výzvy-1. Demografické a sociální proměny-1.1 Demografické stárnutí, rodinná politika-1.1.1 Realizace komplexní podpory aktivního stárnutí</t>
  </si>
  <si>
    <t>FO - Dermatovenerologie</t>
  </si>
  <si>
    <t>PO4-Sociální a kulturní výzvy-1. Demografické a sociální proměny-1.1 Demografické stárnutí, rodinná politika-1.1.2 Zlepšení reprodukčního potenciálu populace zvýšením hodnoty rodiny ve společnosti a zefektivněním podpory porodnosti</t>
  </si>
  <si>
    <t>FP - Ostatní lékařské obory</t>
  </si>
  <si>
    <t>PO4-Sociální a kulturní výzvy-1. Demografické a sociální proměny-1.1 Demografické stárnutí, rodinná politika-1.1.3 Predikce a vyhodnocení důsledků výrazných populačních výkyvů a prostorových nerovností</t>
  </si>
  <si>
    <t>FQ - Veřejné zdravotnictví, sociální lékařství</t>
  </si>
  <si>
    <t>PO4-Sociální a kulturní výzvy-1. Demografické a sociální proměny-1.2 Marginalizace a integrace sociálně znevýhodněných skupin-1.2.1 Prevence vzniku deprivace, exkluze a segregace</t>
  </si>
  <si>
    <t>FR - Farmakologie a lékárnická chemie</t>
  </si>
  <si>
    <t>PO4-Sociální a kulturní výzvy-1. Demografické a sociální proměny-1.2 Marginalizace a integrace sociálně znevýhodněných skupin-1.2.2 Zmírnění rozsahu a hloubky exkluze, marginalizace a stigmatizace</t>
  </si>
  <si>
    <t>FS - Lékařská zařízení, přístroje a vybavení</t>
  </si>
  <si>
    <t>PO4-Sociální a kulturní výzvy-1. Demografické a sociální proměny-1.3 Sociální nerovnosti, soudržnost společnosti a sociální stát-1.3.1 Zlepšení rovnosti podmínek v přístupu ke vzdělání, na trh práce, k bydlení, zdravotnímu zabezpečení a službám</t>
  </si>
  <si>
    <t>GA - Zemědělská ekonomie</t>
  </si>
  <si>
    <t>PO4-Sociální a kulturní výzvy-1. Demografické a sociální proměny-1.4 Migrace, mobilita a teritoriální soudržnost-1.4.1 Efektivnější využití potenciálu migrace</t>
  </si>
  <si>
    <t>GB - Zemědělské stroje a stavby</t>
  </si>
  <si>
    <t>PO4-Sociální a kulturní výzvy-1. Demografické a sociální proměny-1.4 Migrace, mobilita a teritoriální soudržnost-1.4.2 Posílení teritoriální soudržnosti</t>
  </si>
  <si>
    <t>GC - Pěstování rostlin, osevní postupy</t>
  </si>
  <si>
    <t>PO4-Sociální a kulturní výzvy-2. Vládnutí a správa-2.1 Občan, stát, společnost-2.1.1 Legitimní politický systém</t>
  </si>
  <si>
    <t>GD - Hnojení, závlahy, zpracování půdy</t>
  </si>
  <si>
    <t>PO4-Sociální a kulturní výzvy-2. Vládnutí a správa-2.1 Občan, stát, společnost-2.1.2 Legitimní právní systém</t>
  </si>
  <si>
    <t>GE - Šlechtění rostlin</t>
  </si>
  <si>
    <t>PO4-Sociální a kulturní výzvy-2. Vládnutí a správa-2.1 Občan, stát, společnost-2.1.3 Legitimní sociálně-ekonomický systém</t>
  </si>
  <si>
    <t>GF - Choroby, škůdci, plevely a ochrana rostlin</t>
  </si>
  <si>
    <t>PO4-Sociální a kulturní výzvy-2. Vládnutí a správa-2.2 Veřejné politiky a správa-2.2.1 Funkční a efektivní veřejné politiky a správa</t>
  </si>
  <si>
    <t>GG - Chov hospodářských zvířat</t>
  </si>
  <si>
    <t>PO4-Sociální a kulturní výzvy-3. Kultura, hodnoty, identita a tradice-3.1 Proměny hodnotových struktur a etika-3.1.1 Proměna základních etických principů života ve společnosti</t>
  </si>
  <si>
    <t>GH - Výživa hospodářských zvířat</t>
  </si>
  <si>
    <t>PO4-Sociální a kulturní výzvy-3. Kultura, hodnoty, identita a tradice-3.1 Proměny hodnotových struktur a etika-3.1.2 Filosofická a sociologická reflexe vlivu médií na proměnu lidského života a formování společnosti</t>
  </si>
  <si>
    <t>GI - Šlechtění a plemenářství hospodářských zvířat</t>
  </si>
  <si>
    <t>PO4-Sociální a kulturní výzvy-3. Kultura, hodnoty, identita a tradice-3.2 Národní, regionální a lokální identita a tradice-3.2.1 Znalosti historie jako předpoklad uchovávání a pěstování národní, regionální a lokální identity, paměti a tradice v národním kontextu</t>
  </si>
  <si>
    <t>GJ - Choroby a škůdci zvířat, veterinární medicina</t>
  </si>
  <si>
    <t>PO4-Sociální a kulturní výzvy-3. Kultura, hodnoty, identita a tradice-3.2 Národní, regionální a lokální identita a tradice-3.2.2 Zkoumání jazyka a literatury jako nástrojů pro uchovávání identity</t>
  </si>
  <si>
    <t>GK - Lesnictví</t>
  </si>
  <si>
    <t>PO4-Sociální a kulturní výzvy-3. Kultura, hodnoty, identita a tradice-3.2 Národní, regionální a lokální identita a tradice-3.2.3 Tvořivá historická a teoretická reflexe umělecké tvorby</t>
  </si>
  <si>
    <t>GL - Rybářství</t>
  </si>
  <si>
    <t>PO4-Sociální a kulturní výzvy-3. Kultura, hodnoty, identita a tradice-3.3 Hmotné a nehmotné kulturní dědictví-3.3.1 Aktivní ochrana kulturního dědictví</t>
  </si>
  <si>
    <t>GM - Potravinářství</t>
  </si>
  <si>
    <t>PO4-Sociální a kulturní výzvy-3. Kultura, hodnoty, identita a tradice-3.3 Hmotné a nehmotné kulturní dědictví-3.3.2 Recepce kulturního dědictví jako prostředku národního sebeuvědomění a státní reprezentace</t>
  </si>
  <si>
    <t>IN - Informatika</t>
  </si>
  <si>
    <t>PO4-Sociální a kulturní výzvy-3. Kultura, hodnoty, identita a tradice-3.4 Religiozita-3.4.1 Reflexe role náboženství v současné české společnosti a v globálním kontextu</t>
  </si>
  <si>
    <t>JA - Elektronika a optoelektronika, elektrotechnika</t>
  </si>
  <si>
    <t>PO4-Sociální a kulturní výzvy-4. Rozvoj a uplatnění lidského potenciálu-4.1 Výchova, vzdělání, celoživotní učení-4.1.1 Stanovit nové vzdělávací a výchovné cíle</t>
  </si>
  <si>
    <t>JB - Senzory, čidla, měření a regulace</t>
  </si>
  <si>
    <t>PO4-Sociální a kulturní výzvy-4. Rozvoj a uplatnění lidského potenciálu-4.1 Výchova, vzdělání, celoživotní učení-4.1.2 Ustavit plně funkční systém celoživotního vzdělávání</t>
  </si>
  <si>
    <t>JC - Počítačový hardware a software</t>
  </si>
  <si>
    <t>PO4-Sociální a kulturní výzvy-4. Rozvoj a uplatnění lidského potenciálu-4.2 Trh práce a politika zaměstnanosti-4.2.1 Politika zaměstnanosti zvyšující kompetence pracovní síly a rozšiřující absorpční kapacitu trhu práce</t>
  </si>
  <si>
    <t>JD - Využití počítačů, robotika a její aplikace</t>
  </si>
  <si>
    <t>PO4-Sociální a kulturní výzvy-4. Rozvoj a uplatnění lidského potenciálu-4.3 Ochrana a podpora lidského zdraví-4.3.1 Efektivní fungování nadresortního systému ochrany a podpory zdraví populace</t>
  </si>
  <si>
    <t>JE - Nejaderná energetika, spotřeba a užití energie</t>
  </si>
  <si>
    <t>PO4-Sociální a kulturní výzvy-5. Člověk, věda a nové technologie-5.1 Možnosti a podmínky rozvoje výzkumu, vývoje a inovací-5.1.1 Analýza účinků vědění v sociálním systému ČR</t>
  </si>
  <si>
    <t>JF - Jaderná energetika</t>
  </si>
  <si>
    <t>PO4-Sociální a kulturní výzvy-5. Člověk, věda a nové technologie-5.2 Adaptabilita člověka a společnosti na nové technologie-5.2.1 Adaptace na nové technologie</t>
  </si>
  <si>
    <t>JG - Hutnictví, kovové materiály</t>
  </si>
  <si>
    <t>PO5-Zdravá populace-1. Vznik a rozvoj chorob-1.1 Metabolické a endokrinní choroby-1.1.1 Etiologie a patofyziologie inzulínové rezistence</t>
  </si>
  <si>
    <t>JH - Keramika, žáruvzdorné materiály a skla</t>
  </si>
  <si>
    <t>PO5-Zdravá populace-1. Vznik a rozvoj chorob-1.1 Metabolické a endokrinní choroby-1.1.2 Etiologie a patogeneze imunitně zprostředkovaných endokrinních chorob</t>
  </si>
  <si>
    <t>JI - Kompositní materiály</t>
  </si>
  <si>
    <t>PO5-Zdravá populace-1. Vznik a rozvoj chorob-1.1 Metabolické a endokrinní choroby-1.1.3 Patogeneze a léčba komplikací diabetu</t>
  </si>
  <si>
    <t>JJ - Ostatní materiály</t>
  </si>
  <si>
    <t>PO5-Zdravá populace-1. Vznik a rozvoj chorob-1.2 Nemoci oběhové soustavy-1.2.1 Objasnění etiologických faktorů a patofyziologických dějů ovlivňujících vznik a průběh kardiovaskulárních (KVO) a cerebrovaskulárních onemocnění (CVO)</t>
  </si>
  <si>
    <t>JK - Koroze a povrchové úpravy materiálu</t>
  </si>
  <si>
    <t>PO5-Zdravá populace-1. Vznik a rozvoj chorob-1.2 Nemoci oběhové soustavy-1.2.2 Rozvoj časné diagnostiky kardiovaskulárních (KVO) a cerebrovaskulárních onemocnění (CVO) a nalezení léčebných modalit a postupů v terapii kardiovaskulárních a cerebrovaskulárních onemocnění s vyšší terapeutickou efektivitou a vyšší šetrností pro nemocného</t>
  </si>
  <si>
    <t>JL - Únava materiálu a lomová mechanika</t>
  </si>
  <si>
    <t>PO5-Zdravá populace-1. Vznik a rozvoj chorob-1.3 Nádorová onemocnění-1.3.1 Nádorová biologie ve vztahu k diagnostickým a terapeutickým cílům</t>
  </si>
  <si>
    <t>JM - Inženýrské stavitelství</t>
  </si>
  <si>
    <t>PO5-Zdravá populace-1. Vznik a rozvoj chorob-1.3 Nádorová onemocnění-1.3.2 Analýza vztahů hostitel-nádor jako prostředek individualizace diagnostiky a léčby</t>
  </si>
  <si>
    <t>JN - Stavebnictví</t>
  </si>
  <si>
    <t>PO5-Zdravá populace-1. Vznik a rozvoj chorob-1.4 Nervová a psychická onemocnění-1.4.1 Psychická a neurologická onemocnění</t>
  </si>
  <si>
    <t>JO - Pozemní dopravní systémy a zařízení</t>
  </si>
  <si>
    <t>PO5-Zdravá populace-1. Vznik a rozvoj chorob-1.4 Nervová a psychická onemocnění-1.4.2 Diagnostika onemocnění nervové soustavy[1]</t>
  </si>
  <si>
    <t>JP - Průmyslové procesy a zpracování</t>
  </si>
  <si>
    <t>PO5-Zdravá populace-1. Vznik a rozvoj chorob-1.4 Nervová a psychická onemocnění-1.4.3 Vyšší efektivita léčebných postupů u onemocnění nervové soustavy</t>
  </si>
  <si>
    <t>JQ - Strojní zařízení a nástroje</t>
  </si>
  <si>
    <t>PO5-Zdravá populace-1. Vznik a rozvoj chorob-1.4 Nervová a psychická onemocnění-1.4.4 Zajištění kvality života u pacientů s onemocněním nervové soustavy</t>
  </si>
  <si>
    <t>JR - Ostatní strojírenství</t>
  </si>
  <si>
    <t>PO5-Zdravá populace-1. Vznik a rozvoj chorob-1.5 Onemocnění pohybového aparátu a zánětlivá a imunologická onemocnění-1.5.1 Etiologie a patogeneze degenerativních a metabolických onemocnění pohybového aparátu</t>
  </si>
  <si>
    <t>JS - Řízení spolehlivosti a kvality, zkušebnictví</t>
  </si>
  <si>
    <t>PO5-Zdravá populace-1. Vznik a rozvoj chorob-1.5 Onemocnění pohybového aparátu a zánětlivá a imunologická onemocnění-1.5.2 Definování rizikových faktorů vzniku alergických onemocnění a identifikace nových cílů k cílené léčbě těchto chorob</t>
  </si>
  <si>
    <t>JT - Pohon, motory a paliva</t>
  </si>
  <si>
    <t>PO5-Zdravá populace-1. Vznik a rozvoj chorob-1.6 Infekce-1.6.1 Etiologie a terapie významných infekčních onemocnění</t>
  </si>
  <si>
    <t>JU - Aeronautika, aerodynamika, letadla</t>
  </si>
  <si>
    <t>PO5-Zdravá populace-2. Nové diagnostické a terapeutické metody-2.1 In vitro diagnostika-2.1.1 Prohloubení znalostí v oblasti-omických a vysokokapacitních metod</t>
  </si>
  <si>
    <t>JV - Kosmické technologie</t>
  </si>
  <si>
    <t>PO5-Zdravá populace-2. Nové diagnostické a terapeutické metody-2.1 In vitro diagnostika-2.1.2 Nové technologie IVD</t>
  </si>
  <si>
    <t>JW - Navigace, spojení, detekce a protiopatření</t>
  </si>
  <si>
    <t>PO5-Zdravá populace-2. Nové diagnostické a terapeutické metody-2.2 Nízkomolekulární léčiva-2.2.1 Nové nízkomolekulární sloučeniny</t>
  </si>
  <si>
    <t>JY - Střelné zbraně, munice, výbušniny, bojová vozidla</t>
  </si>
  <si>
    <t>PO5-Zdravá populace-2. Nové diagnostické a terapeutické metody-2.2 Nízkomolekulární léčiva-2.2.2 Identifikace nových terapeutických cílů, nové metody a postupy pro biologické testování</t>
  </si>
  <si>
    <t>PO5-Zdravá populace-2. Nové diagnostické a terapeutické metody-2.3 Biologická léčiva včetně vakcín-2.3.1 Nové vakcíny pro prevenci a léčbu nemocí a závislostí</t>
  </si>
  <si>
    <t>PO5-Zdravá populace-2. Nové diagnostické a terapeutické metody-2.4 Drug delivery systémy-2.4.1 Vývoj nových nosičů pro řízené uvolňování a transport léčiv</t>
  </si>
  <si>
    <t>PO5-Zdravá populace-2. Nové diagnostické a terapeutické metody-2.4 Drug delivery systémy-2.4.2 Systémy pro překonávání biologických bariér a chemorezistentních onemocnění</t>
  </si>
  <si>
    <t>PO5-Zdravá populace-2. Nové diagnostické a terapeutické metody-2.5 Genová, buněčná terapie a tkáňové náhrady-2.5.1 Zdroje pro buněčnou a tkáňovou terapii</t>
  </si>
  <si>
    <t>PO5-Zdravá populace-2. Nové diagnostické a terapeutické metody-2.5 Genová, buněčná terapie a tkáňové náhrady-2.5.2 Metody pro diferenciaci a genovou modifikaci buněk/tkání</t>
  </si>
  <si>
    <t>PO5-Zdravá populace-2. Nové diagnostické a terapeutické metody-2.5 Genová, buněčná terapie a tkáňové náhrady-2.5.3 Biomateriály</t>
  </si>
  <si>
    <t>PO5-Zdravá populace-2. Nové diagnostické a terapeutické metody-2.6 Vývoj nových lékařských přístrojů a zařízení-2.6.1 Elektrické a magnetické mapování a stimulace</t>
  </si>
  <si>
    <t>PO5-Zdravá populace-2. Nové diagnostické a terapeutické metody-2.6 Vývoj nových lékařských přístrojů a zařízení-2.6.2 Endovaskulární postupy</t>
  </si>
  <si>
    <t>PO5-Zdravá populace-2. Nové diagnostické a terapeutické metody-2.6 Vývoj nových lékařských přístrojů a zařízení-2.6.3 Navigační a robotické systémy, neurostimulátory. Zpřesnění a kontrola invazivních technik</t>
  </si>
  <si>
    <t>PO5-Zdravá populace-2. Nové diagnostické a terapeutické metody-2.7 Inovativní chirurgické postupy včetně transplantace-2.7.1 Chirurgické postupy a transplantace</t>
  </si>
  <si>
    <t>PO5-Zdravá populace-2. Nové diagnostické a terapeutické metody-2.7 Inovativní chirurgické postupy včetně transplantace-2.7.2 Neinvazivní léčba</t>
  </si>
  <si>
    <t>PO5-Zdravá populace-3. Epidemiologie a prevence nejzávažnějších chorob-3.1 Metabolické a endokrinní choroby-3.1.1 Zhodnocení vlivu preventivních opatření na vznik nejčastějších metabolických poruch</t>
  </si>
  <si>
    <t>PO5-Zdravá populace-3. Epidemiologie a prevence nejzávažnějších chorob-3.2 Nemoci oběhové soustavy-3.2.1 Populační studie: data o onemocněních</t>
  </si>
  <si>
    <t>PO5-Zdravá populace-3. Epidemiologie a prevence nejzávažnějších chorob-3.2 Nemoci oběhové soustavy-3.2.2 Populační intervence, zhodnocení vlivu preventivních opatření</t>
  </si>
  <si>
    <t>PO5-Zdravá populace-3. Epidemiologie a prevence nejzávažnějších chorob-3.3 Nádorová onemocnění-3.3.1 Skríning a prevence výskytu nádorů</t>
  </si>
  <si>
    <t>PO5-Zdravá populace-3. Epidemiologie a prevence nejzávažnějších chorob-3.3 Nádorová onemocnění-3.3.2 Identifikace rizikových faktorů a jedinců v populacích</t>
  </si>
  <si>
    <t>PO5-Zdravá populace-3. Epidemiologie a prevence nejzávažnějších chorob-3.4 Nervová a psychická onemocnění-3.4.1 Populační studie: data o onemocněních</t>
  </si>
  <si>
    <t>PO5-Zdravá populace-3. Epidemiologie a prevence nejzávažnějších chorob-3.4 Nervová a psychická onemocnění-3.4.2 Populační intervence, zhodnocení vlivu preventivních opatření</t>
  </si>
  <si>
    <t>PO5-Zdravá populace-3. Epidemiologie a prevence nejzávažnějších chorob-3.5 Nemoci pohybového aparátu a zánětlivá a imunologická onemocnění-3.5.1 Epidemiologie degenerativních a metabolických onemocnění pohybového aparátu</t>
  </si>
  <si>
    <t>PO5-Zdravá populace-3. Epidemiologie a prevence nejzávažnějších chorob-3.6. Závislosti-3.6.1 Vazby</t>
  </si>
  <si>
    <t>PO5-Zdravá populace-3. Epidemiologie a prevence nejzávažnějších chorob-3.6. Závislosti-3.6.2 Společenský dopad</t>
  </si>
  <si>
    <t>PO5-Zdravá populace-3. Epidemiologie a prevence nejzávažnějších chorob-3.7 Infekce-3.7.1 Epidemiologie infekčních nemocí</t>
  </si>
  <si>
    <t>PO5-Zdravá populace-3. Epidemiologie a prevence nejzávažnějších chorob-3.7 Infekce-3.7.2 Tuzemské a importované potraviny jako zdroj infekcí</t>
  </si>
  <si>
    <t>PO6-Bezpečná společnost-1. Bezpečnost občanů-1.1 Ochrana obyvatelstva-1.1.1 Podpora opatření a úkolů ochrany obyvatelstva</t>
  </si>
  <si>
    <t>PO6-Bezpečná společnost-1. Bezpečnost občanů-1.1 Ochrana obyvatelstva-1.1.2 Zdokonalování služeb a prostředků ochrany</t>
  </si>
  <si>
    <t>PO6-Bezpečná společnost-1. Bezpečnost občanů-1.1 Ochrana obyvatelstva-1.1.3 Bezpečnost měst a obcí, informování, vzdělávání a motivace občanů</t>
  </si>
  <si>
    <t>PO6-Bezpečná společnost-1. Bezpečnost občanů-1.2 Ochrana před kriminalitou, extremismem a terorismem-1.2.1 Vytváření účinných metod analýzy druhů a rozšíření kriminality a implementace efektivních nástrojů jejího potlačování</t>
  </si>
  <si>
    <t>PO6-Bezpečná společnost-1. Bezpečnost občanů-1.2 Ochrana před kriminalitou, extremismem a terorismem-1.2.2 Minimalizace kybernetické kriminality a zneužívání informací</t>
  </si>
  <si>
    <t>PO6-Bezpečná společnost-2. Bezpečnost kritických infrastruktur a zdrojů-2.1 Ochrana, odolnost a obnova kritických infrastruktur-2.1.1 Rozvoj alternativních a nouzových krizových procesů</t>
  </si>
  <si>
    <t>PO6-Bezpečná společnost-2. Bezpečnost kritických infrastruktur a zdrojů-2.1 Ochrana, odolnost a obnova kritických infrastruktur-2.1.2 Zvyšování odolnosti KI</t>
  </si>
  <si>
    <t>PO6-Bezpečná společnost-2. Bezpečnost kritických infrastruktur a zdrojů-2.1 Ochrana, odolnost a obnova kritických infrastruktur-2.1.3 Zajištění a rozvoj interoperability KI</t>
  </si>
  <si>
    <t>PO6-Bezpečná společnost-2. Bezpečnost kritických infrastruktur a zdrojů-2.1 Ochrana, odolnost a obnova kritických infrastruktur-2.1.4 Účinná detekce a identifikace hrozeb</t>
  </si>
  <si>
    <t>PO6-Bezpečná společnost-2. Bezpečnost kritických infrastruktur a zdrojů-2.1 Ochrana, odolnost a obnova kritických infrastruktur-2.1.5 Rozvoj ICT, telematiky a kybernetické ochrany KI</t>
  </si>
  <si>
    <t>PO6-Bezpečná společnost-2. Bezpečnost kritických infrastruktur a zdrojů-2.2 Komunikace a vazby mezi kritickými infrastrukturami-2.2.1 Vzájemné závislosti systémů KI</t>
  </si>
  <si>
    <t>PO6-Bezpečná společnost-2. Bezpečnost kritických infrastruktur a zdrojů-2.2 Komunikace a vazby mezi kritickými infrastrukturami-2.2.2 Informační podpora pro detekci možných nepříznivých ovlivnění</t>
  </si>
  <si>
    <t>PO6-Bezpečná společnost-3. Krizové řízení a bezpečnostní politika-3.1 Rozvoj bezpečnostní politiky státu a bezpečnostního systému ČR-3.1.1 Vyhodnocení efektivity strategických řídicích a hodnotících dokumentů v oblasti bezpečnosti</t>
  </si>
  <si>
    <t>PO6-Bezpečná společnost-3. Krizové řízení a bezpečnostní politika-3.1 Rozvoj bezpečnostní politiky státu a bezpečnostního systému ČR-3.1.2 Podpora adaptability bezpečnostního systému ČR na změny v bezpečnostním prostředí a vznikající nové bezpečnostní hrozby</t>
  </si>
  <si>
    <t>PO6-Bezpečná společnost-3. Krizové řízení a bezpečnostní politika-3.2 Hodnocení hrozeb a rizik, tvorba a rozvíjení scénářů, postupů a opatření-3.2.1 Analýza bezpečnostních hrozeb a tvorba scénářů vývoje bezpečnostní situace ve světě, Evropě a ČR</t>
  </si>
  <si>
    <t>PO6-Bezpečná společnost-3. Krizové řízení a bezpečnostní politika-3.2 Hodnocení hrozeb a rizik, tvorba a rozvíjení scénářů, postupů a opatření-3.2.2 Podpora specifických oblastí bezpečnosti</t>
  </si>
  <si>
    <t>PO6-Bezpečná společnost-3. Krizové řízení a bezpečnostní politika-3.3 Systémy analýzy, prevence, odezvy a obnovy-3.3.1 Zlepšení systémů získávání a třídění bezpečnostních informací</t>
  </si>
  <si>
    <t>PO6-Bezpečná společnost-3. Krizové řízení a bezpečnostní politika-3.3 Systémy analýzy, prevence, odezvy a obnovy-3.3.2 Analýza bezpečnostních informací</t>
  </si>
  <si>
    <t>PO6-Bezpečná společnost-3. Krizové řízení a bezpečnostní politika-3.3 Systémy analýzy, prevence, odezvy a obnovy-3.3.3 Zdokonalování účinnosti bezpečnostního systému a krizového řízení</t>
  </si>
  <si>
    <t>PO6-Bezpečná společnost-3. Krizové řízení a bezpečnostní politika-3.3 Systémy analýzy, prevence, odezvy a obnovy-3.3.4 Zdokonalení systémů pro podporu obnovy</t>
  </si>
  <si>
    <t>PO6-Bezpečná společnost-3. Krizové řízení a bezpečnostní politika-3.4 Legislativní a právní problémy-3.4.1 Legislativní postupy a opatření v případě ohrožení vnitřní bezpečnosti státu, mimořádných přírodních a antropogenních událostí a krizových situací</t>
  </si>
  <si>
    <t>PO6-Bezpečná společnost-4. Obrana, obranyschopnost a nasazení ozbrojených sil-4.1 Rozvoj schopností ozbrojených sil-4.1.1 Vývoj nových zbraňových a obranných systémů</t>
  </si>
  <si>
    <t>PO6-Bezpečná společnost-4. Obrana, obranyschopnost a nasazení ozbrojených sil-4.1 Rozvoj schopností ozbrojených sil-4.1.2 Příprava, mobilita a udržitelnost sil</t>
  </si>
  <si>
    <t>PO6-Bezpečná společnost-4. Obrana, obranyschopnost a nasazení ozbrojených sil-4.1 Rozvoj schopností ozbrojených sil-4.1.3 Podpora velení a řízení</t>
  </si>
  <si>
    <t>PO6-Bezpečná společnost-4. Obrana, obranyschopnost a nasazení ozbrojených sil-4.1 Rozvoj schopností ozbrojených sil-4.1.4 Rozvoj komunikačních a informačních systémů a kybernetická obrana</t>
  </si>
  <si>
    <t>Náklady - Total costs (100%) dle Všeobecných podmínek čl. 17</t>
  </si>
  <si>
    <t>V této společné výzvě nepatří mezí způsobilé náklady kategorie investice a stipendia.</t>
  </si>
  <si>
    <t>Míra podpory dle programu EPSILON</t>
  </si>
  <si>
    <t>Splňujete definici účinné spolupráce a podmínky pro navýšení míry podpory o 15 %?</t>
  </si>
  <si>
    <t>Náklady - maximální možné "Requested"</t>
  </si>
  <si>
    <t>Náklady na subdodávky jsou omezeny 20 % z celkových uznaných nákladů projektu za celou dobu řešení. Nepřímé náklady 20% flat rate se počítají jako 20 % ze součtu skutečně vykázaných osobních nákladů a ostatních přímých nákladů příjemce v příslušném roce.</t>
  </si>
  <si>
    <t>Nepřímé náklady</t>
  </si>
  <si>
    <t xml:space="preserve">Způsob vykazování nepřímých nákladů </t>
  </si>
  <si>
    <t>Full cost</t>
  </si>
  <si>
    <t xml:space="preserve">Flat rate </t>
  </si>
  <si>
    <t>Flat rate s navýšením do 30%</t>
  </si>
  <si>
    <r>
      <rPr>
        <b/>
        <i/>
        <sz val="10"/>
        <rFont val="Arial"/>
        <family val="2"/>
        <charset val="238"/>
      </rPr>
      <t>„Účinnou spoluprací“</t>
    </r>
    <r>
      <rPr>
        <i/>
        <sz val="10"/>
        <rFont val="Arial"/>
        <family val="2"/>
        <charset val="238"/>
      </rPr>
      <t xml:space="preserve"> se rozumí spolupráce nejméně dvou nezávislých stran za účelem výměny znalostí či technologií nebo k dosažení společného cíle na základě dělby práce, kde pňíslušné strany společně stanoví rozsah projektu spolupráce, pňispívají k jeho realizaci a sdílejí jeho rizika a výsledky. Náklady na projekt může nést v plné výši jedna či více stran a tím zbavit ostatní strany jejich finančních rizik. Za formy spolupráce nejsou považovány smluvní výzkum a poskytování výzkumných služeb.</t>
    </r>
  </si>
  <si>
    <r>
      <rPr>
        <b/>
        <i/>
        <sz val="10"/>
        <rFont val="Arial"/>
        <family val="2"/>
        <charset val="238"/>
      </rPr>
      <t>Podmínky pro navýšení míry podpory o 15 procentních bodů (musí být splněna alespoň jedna z těchto podmínek):</t>
    </r>
    <r>
      <rPr>
        <i/>
        <sz val="10"/>
        <rFont val="Arial"/>
        <family val="2"/>
        <charset val="238"/>
      </rPr>
      <t xml:space="preserve">
— mezi podniky, z nichž alespoň jeden je malým nebo středním podnikem, nebo k této spolupráci dochází alespoň ve dvou členských státech nebo v členském státě a v státě, který je smluvní stranou Dohody o EHP,
a jednotlivý podnik nehradí více než 70 % způsobilých nákladů, nebo
— mezi podnikem a jednou nebo více organizacemi pro výzkum a šíření znalostí, jestliže tato organizace nese alespoň 10 % způsobilých nákladů a má právo zveňejňovat výsledky vlastního výzkumu,</t>
    </r>
  </si>
  <si>
    <t>Aplikovaný výzkum
Max. míra podpory při doložení účinné spolupráce</t>
  </si>
  <si>
    <t>Experimentální vývoj
Max. míra podpory při doložení účinné spolupráce</t>
  </si>
  <si>
    <r>
      <rPr>
        <i/>
        <u/>
        <sz val="10"/>
        <rFont val="Arial"/>
        <family val="2"/>
        <charset val="238"/>
      </rPr>
      <t>Metodou vykazování je míněno:</t>
    </r>
    <r>
      <rPr>
        <i/>
        <sz val="10"/>
        <rFont val="Arial"/>
        <family val="2"/>
        <charset val="238"/>
      </rPr>
      <t xml:space="preserve">
a) Vykazování skutečných nepřímých nákladů, tzv. metodou „</t>
    </r>
    <r>
      <rPr>
        <b/>
        <i/>
        <sz val="10"/>
        <rFont val="Arial"/>
        <family val="2"/>
        <charset val="238"/>
      </rPr>
      <t>full cost</t>
    </r>
    <r>
      <rPr>
        <i/>
        <sz val="10"/>
        <rFont val="Arial"/>
        <family val="2"/>
        <charset val="238"/>
      </rPr>
      <t>“, kdy organizace má již existující systém a vnitřní předpis, na jejichž základě přiřazuje jednotlivé nepřímé náklady danému projektu. Takto vykázané nepřímé náklady musí být podloženy patřičnými účetními doklady a výše nepřímých nákladů není limitována. Není možné zavést tuto metodu pouze pro projekty poskytovatele.
b) Vykazování nepřímých nákladů na základě pevné sazby, tzv. metodou „</t>
    </r>
    <r>
      <rPr>
        <b/>
        <i/>
        <sz val="10"/>
        <rFont val="Arial"/>
        <family val="2"/>
        <charset val="238"/>
      </rPr>
      <t>flat rate</t>
    </r>
    <r>
      <rPr>
        <i/>
        <sz val="10"/>
        <rFont val="Arial"/>
        <family val="2"/>
        <charset val="238"/>
      </rPr>
      <t xml:space="preserve">”, do výše 20 % ze součtu skutečně vykázaných osobních nákladů a ostatních přímých nákladů příjemce v příslušném roce, kdy takto vykázané nepřímé náklady se nemusí dokládat patřičnými účetními doklady, dokládá se však celková výše nepřímých nákladů organizace a jejich rozdělení na střediska/projekty/úseky apod.
c) Pokud má uchazeč HR Excellence in Research Award (HR Award), může požádat o navýšení </t>
    </r>
    <r>
      <rPr>
        <b/>
        <i/>
        <sz val="10"/>
        <rFont val="Arial"/>
        <family val="2"/>
        <charset val="238"/>
      </rPr>
      <t>flat rate do výše 30 %</t>
    </r>
    <r>
      <rPr>
        <i/>
        <sz val="10"/>
        <rFont val="Arial"/>
        <family val="2"/>
        <charset val="238"/>
      </rPr>
      <t xml:space="preserve"> ze součtu skutečně vykázaných osobních nákladů a ostatních přímých nákladů a zároveň uchazeč musí při podání návrhu projektu do společné mezinárodní výzvy M-ERA. NET doložit, že je držitelem HR Award. Uchazeč držitelství HR Award prokáže kopií potvrzující e-mailové zprávy z Evropské Komise 44 (EK), kde je uvedeno oznámení, že se uchazeč zařadí do seznamu vedeného EURAXESS: (https://euraxess.ec.europa.eu/jobs/hrs4r), nebo odkazem na uvedený seznam. Prokázání držitelství HR Award bude povinnou přílohou při předložení návrhu projektu do společné mezinárodní výzvy v případě, že uchazeč bude požadovat navýšení flat rate do výše 30 % ze součtu skutečně vykázaných osobních nákladů a ostatních přímých nákladů.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</si>
</sst>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\ %"/>
    <numFmt numFmtId="165" formatCode="[$€]#,##0.00"/>
    <numFmt numFmtId="166" formatCode="0.00\ %"/>
    <numFmt numFmtId="167" formatCode="[$€]#,##0"/>
  </numFmts>
  <fonts count="25">
    <font>
      <sz val="10"/>
      <color rgb="FF000000"/>
      <name val="Arial"/>
    </font>
    <font>
      <b/>
      <sz val="10"/>
      <name val="Arial"/>
    </font>
    <font>
      <sz val="10"/>
      <name val="Arial"/>
    </font>
    <font>
      <b/>
      <sz val="10"/>
      <color rgb="FFFFFFFF"/>
      <name val="Arial"/>
    </font>
    <font>
      <sz val="10"/>
      <name val="Arial"/>
    </font>
    <font>
      <b/>
      <sz val="9"/>
      <color rgb="FFFFFFFF"/>
      <name val="Arial"/>
    </font>
    <font>
      <b/>
      <sz val="10"/>
      <color rgb="FFFFFFFF"/>
      <name val="Arial"/>
    </font>
    <font>
      <b/>
      <sz val="11"/>
      <color rgb="FF000000"/>
      <name val="Inconsolata"/>
    </font>
    <font>
      <sz val="10"/>
      <color rgb="FF333333"/>
      <name val="Arial"/>
    </font>
    <font>
      <b/>
      <sz val="10"/>
      <color rgb="FF000000"/>
      <name val="Arial"/>
    </font>
    <font>
      <sz val="10"/>
      <color rgb="FFFF0000"/>
      <name val="Arial"/>
    </font>
    <font>
      <b/>
      <sz val="10"/>
      <color rgb="FF333333"/>
      <name val="Arial"/>
    </font>
    <font>
      <b/>
      <sz val="10"/>
      <color rgb="FFFF0000"/>
      <name val="Arial"/>
    </font>
    <font>
      <b/>
      <sz val="10"/>
      <name val="Arial"/>
    </font>
    <font>
      <sz val="11"/>
      <color rgb="FF000000"/>
      <name val="Calibri"/>
    </font>
    <font>
      <sz val="9"/>
      <color rgb="FF000000"/>
      <name val="Arial"/>
    </font>
    <font>
      <sz val="10"/>
      <color rgb="FFFF0000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0"/>
      <color rgb="FF333333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u/>
      <sz val="1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  <fill>
      <patternFill patternType="solid">
        <fgColor rgb="FFFFF892"/>
        <bgColor rgb="FFFFF892"/>
      </patternFill>
    </fill>
    <fill>
      <patternFill patternType="solid">
        <fgColor rgb="FFF3F3F3"/>
        <bgColor rgb="FFF3F3F3"/>
      </patternFill>
    </fill>
    <fill>
      <patternFill patternType="solid">
        <fgColor rgb="FF333333"/>
        <bgColor rgb="FF333333"/>
      </patternFill>
    </fill>
    <fill>
      <patternFill patternType="solid">
        <fgColor rgb="FFD9D9D9"/>
        <bgColor rgb="FFD9D9D9"/>
      </patternFill>
    </fill>
    <fill>
      <patternFill patternType="solid">
        <fgColor rgb="FFEAD1DC"/>
        <bgColor rgb="FFEAD1DC"/>
      </patternFill>
    </fill>
    <fill>
      <patternFill patternType="solid">
        <fgColor rgb="FFE3E3E3"/>
        <bgColor rgb="FFE3E3E3"/>
      </patternFill>
    </fill>
    <fill>
      <patternFill patternType="solid">
        <fgColor rgb="FFC6C6C6"/>
        <bgColor rgb="FFC6C6C6"/>
      </patternFill>
    </fill>
    <fill>
      <patternFill patternType="solid">
        <fgColor rgb="FFEAEAEA"/>
        <bgColor rgb="FFEAEAEA"/>
      </patternFill>
    </fill>
    <fill>
      <patternFill patternType="solid">
        <fgColor rgb="FFAAAAAA"/>
        <bgColor rgb="FFAAAAAA"/>
      </patternFill>
    </fill>
    <fill>
      <patternFill patternType="solid">
        <fgColor rgb="FFFF00FF"/>
        <bgColor rgb="FFFF00FF"/>
      </patternFill>
    </fill>
  </fills>
  <borders count="1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 applyFont="1" applyAlignment="1"/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vertical="top"/>
    </xf>
    <xf numFmtId="0" fontId="5" fillId="5" borderId="0" xfId="0" applyFont="1" applyFill="1" applyAlignment="1">
      <alignment horizontal="center" vertical="top" wrapText="1"/>
    </xf>
    <xf numFmtId="164" fontId="2" fillId="6" borderId="3" xfId="0" applyNumberFormat="1" applyFont="1" applyFill="1" applyBorder="1" applyAlignment="1">
      <alignment vertical="top"/>
    </xf>
    <xf numFmtId="0" fontId="6" fillId="5" borderId="0" xfId="0" applyFont="1" applyFill="1" applyAlignment="1">
      <alignment horizontal="center" vertical="top" wrapText="1"/>
    </xf>
    <xf numFmtId="164" fontId="7" fillId="7" borderId="3" xfId="0" applyNumberFormat="1" applyFont="1" applyFill="1" applyBorder="1" applyAlignment="1">
      <alignment vertical="top"/>
    </xf>
    <xf numFmtId="164" fontId="2" fillId="0" borderId="7" xfId="0" applyNumberFormat="1" applyFont="1" applyBorder="1" applyAlignment="1">
      <alignment vertical="top"/>
    </xf>
    <xf numFmtId="164" fontId="2" fillId="0" borderId="1" xfId="0" applyNumberFormat="1" applyFont="1" applyBorder="1" applyAlignment="1">
      <alignment vertical="top"/>
    </xf>
    <xf numFmtId="164" fontId="2" fillId="0" borderId="4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5" fillId="5" borderId="8" xfId="0" applyFont="1" applyFill="1" applyBorder="1" applyAlignment="1">
      <alignment horizontal="center" vertical="top" wrapText="1"/>
    </xf>
    <xf numFmtId="164" fontId="1" fillId="6" borderId="9" xfId="0" applyNumberFormat="1" applyFont="1" applyFill="1" applyBorder="1" applyAlignment="1">
      <alignment vertical="top"/>
    </xf>
    <xf numFmtId="0" fontId="2" fillId="0" borderId="2" xfId="0" applyFont="1" applyBorder="1" applyAlignment="1">
      <alignment vertical="top"/>
    </xf>
    <xf numFmtId="0" fontId="6" fillId="5" borderId="0" xfId="0" applyFont="1" applyFill="1" applyAlignment="1">
      <alignment horizontal="center" vertical="top"/>
    </xf>
    <xf numFmtId="0" fontId="8" fillId="8" borderId="0" xfId="0" applyFont="1" applyFill="1" applyAlignment="1">
      <alignment vertical="top"/>
    </xf>
    <xf numFmtId="0" fontId="8" fillId="9" borderId="0" xfId="0" applyFont="1" applyFill="1" applyAlignment="1">
      <alignment vertical="top"/>
    </xf>
    <xf numFmtId="164" fontId="8" fillId="9" borderId="0" xfId="0" applyNumberFormat="1" applyFont="1" applyFill="1" applyAlignment="1">
      <alignment vertical="top"/>
    </xf>
    <xf numFmtId="0" fontId="0" fillId="10" borderId="0" xfId="0" applyFont="1" applyFill="1" applyAlignment="1"/>
    <xf numFmtId="0" fontId="2" fillId="0" borderId="11" xfId="0" applyFont="1" applyBorder="1" applyAlignment="1">
      <alignment vertical="top"/>
    </xf>
    <xf numFmtId="0" fontId="6" fillId="5" borderId="3" xfId="0" applyFont="1" applyFill="1" applyBorder="1" applyAlignment="1">
      <alignment horizontal="center" vertical="top"/>
    </xf>
    <xf numFmtId="0" fontId="8" fillId="8" borderId="3" xfId="0" applyFont="1" applyFill="1" applyBorder="1" applyAlignment="1">
      <alignment vertical="top"/>
    </xf>
    <xf numFmtId="0" fontId="0" fillId="10" borderId="3" xfId="0" applyFont="1" applyFill="1" applyBorder="1" applyAlignment="1"/>
    <xf numFmtId="0" fontId="8" fillId="9" borderId="3" xfId="0" applyFont="1" applyFill="1" applyBorder="1" applyAlignment="1">
      <alignment vertical="top"/>
    </xf>
    <xf numFmtId="0" fontId="8" fillId="9" borderId="3" xfId="0" applyFont="1" applyFill="1" applyBorder="1" applyAlignment="1">
      <alignment vertical="top"/>
    </xf>
    <xf numFmtId="0" fontId="2" fillId="0" borderId="5" xfId="0" applyFont="1" applyBorder="1" applyAlignment="1">
      <alignment horizontal="left" vertical="top"/>
    </xf>
    <xf numFmtId="0" fontId="2" fillId="0" borderId="5" xfId="0" applyFont="1" applyBorder="1" applyAlignment="1">
      <alignment horizontal="center" vertical="top"/>
    </xf>
    <xf numFmtId="0" fontId="12" fillId="0" borderId="5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3" fillId="2" borderId="11" xfId="0" applyFont="1" applyFill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166" fontId="8" fillId="8" borderId="3" xfId="0" applyNumberFormat="1" applyFont="1" applyFill="1" applyBorder="1" applyAlignment="1">
      <alignment horizontal="right" vertical="top"/>
    </xf>
    <xf numFmtId="166" fontId="9" fillId="11" borderId="3" xfId="0" applyNumberFormat="1" applyFont="1" applyFill="1" applyBorder="1" applyAlignment="1">
      <alignment horizontal="right" vertical="top"/>
    </xf>
    <xf numFmtId="0" fontId="10" fillId="0" borderId="5" xfId="0" applyFont="1" applyBorder="1" applyAlignment="1">
      <alignment vertical="top" wrapText="1"/>
    </xf>
    <xf numFmtId="0" fontId="11" fillId="9" borderId="3" xfId="0" applyFont="1" applyFill="1" applyBorder="1" applyAlignment="1">
      <alignment vertical="top"/>
    </xf>
    <xf numFmtId="0" fontId="11" fillId="9" borderId="3" xfId="0" applyFont="1" applyFill="1" applyBorder="1" applyAlignment="1">
      <alignment vertical="top"/>
    </xf>
    <xf numFmtId="0" fontId="11" fillId="0" borderId="0" xfId="0" applyFont="1" applyAlignment="1">
      <alignment vertical="top"/>
    </xf>
    <xf numFmtId="0" fontId="8" fillId="0" borderId="0" xfId="0" applyFont="1" applyAlignment="1">
      <alignment vertical="top"/>
    </xf>
    <xf numFmtId="165" fontId="8" fillId="0" borderId="0" xfId="0" applyNumberFormat="1" applyFont="1" applyAlignment="1">
      <alignment horizontal="right" vertical="top"/>
    </xf>
    <xf numFmtId="165" fontId="9" fillId="0" borderId="0" xfId="0" applyNumberFormat="1" applyFont="1" applyAlignment="1">
      <alignment horizontal="right" vertical="top"/>
    </xf>
    <xf numFmtId="0" fontId="13" fillId="0" borderId="0" xfId="0" applyFont="1" applyAlignment="1"/>
    <xf numFmtId="0" fontId="4" fillId="0" borderId="0" xfId="0" applyFont="1" applyAlignment="1"/>
    <xf numFmtId="0" fontId="4" fillId="12" borderId="0" xfId="0" applyFont="1" applyFill="1" applyAlignment="1"/>
    <xf numFmtId="0" fontId="14" fillId="0" borderId="0" xfId="0" applyFont="1" applyAlignment="1"/>
    <xf numFmtId="0" fontId="15" fillId="0" borderId="0" xfId="0" applyFont="1" applyAlignment="1"/>
    <xf numFmtId="0" fontId="2" fillId="3" borderId="3" xfId="0" applyFont="1" applyFill="1" applyBorder="1" applyAlignment="1" applyProtection="1">
      <alignment vertical="top" wrapText="1"/>
      <protection locked="0"/>
    </xf>
    <xf numFmtId="164" fontId="8" fillId="3" borderId="0" xfId="0" applyNumberFormat="1" applyFont="1" applyFill="1" applyAlignment="1" applyProtection="1">
      <alignment vertical="top"/>
      <protection locked="0"/>
    </xf>
    <xf numFmtId="0" fontId="16" fillId="0" borderId="5" xfId="0" applyFont="1" applyBorder="1" applyAlignment="1">
      <alignment vertical="top" wrapText="1"/>
    </xf>
    <xf numFmtId="0" fontId="16" fillId="0" borderId="4" xfId="0" applyFont="1" applyBorder="1" applyAlignment="1">
      <alignment vertical="top"/>
    </xf>
    <xf numFmtId="0" fontId="17" fillId="9" borderId="3" xfId="0" applyFont="1" applyFill="1" applyBorder="1" applyAlignment="1">
      <alignment vertical="top"/>
    </xf>
    <xf numFmtId="0" fontId="18" fillId="9" borderId="3" xfId="0" applyFont="1" applyFill="1" applyBorder="1" applyAlignment="1">
      <alignment vertical="top"/>
    </xf>
    <xf numFmtId="0" fontId="2" fillId="0" borderId="10" xfId="0" applyFont="1" applyBorder="1" applyAlignment="1">
      <alignment horizontal="left" vertical="top"/>
    </xf>
    <xf numFmtId="0" fontId="2" fillId="0" borderId="10" xfId="0" applyFont="1" applyBorder="1" applyAlignment="1">
      <alignment horizontal="center" vertical="top"/>
    </xf>
    <xf numFmtId="0" fontId="16" fillId="0" borderId="10" xfId="0" applyFont="1" applyBorder="1" applyAlignment="1">
      <alignment vertical="top" wrapText="1"/>
    </xf>
    <xf numFmtId="0" fontId="12" fillId="0" borderId="10" xfId="0" applyFont="1" applyBorder="1" applyAlignment="1">
      <alignment vertical="top"/>
    </xf>
    <xf numFmtId="0" fontId="19" fillId="0" borderId="10" xfId="0" applyFont="1" applyBorder="1" applyAlignment="1">
      <alignment vertical="top"/>
    </xf>
    <xf numFmtId="0" fontId="5" fillId="5" borderId="0" xfId="0" applyFont="1" applyFill="1" applyAlignment="1">
      <alignment horizontal="center" vertical="center" wrapText="1"/>
    </xf>
    <xf numFmtId="167" fontId="8" fillId="3" borderId="3" xfId="0" applyNumberFormat="1" applyFont="1" applyFill="1" applyBorder="1" applyAlignment="1" applyProtection="1">
      <alignment horizontal="right" vertical="top"/>
      <protection locked="0"/>
    </xf>
    <xf numFmtId="167" fontId="9" fillId="11" borderId="3" xfId="0" applyNumberFormat="1" applyFont="1" applyFill="1" applyBorder="1" applyAlignment="1">
      <alignment horizontal="right" vertical="top"/>
    </xf>
    <xf numFmtId="167" fontId="8" fillId="9" borderId="3" xfId="0" applyNumberFormat="1" applyFont="1" applyFill="1" applyBorder="1" applyAlignment="1">
      <alignment horizontal="right" vertical="top"/>
    </xf>
    <xf numFmtId="167" fontId="8" fillId="8" borderId="3" xfId="0" applyNumberFormat="1" applyFont="1" applyFill="1" applyBorder="1" applyAlignment="1">
      <alignment horizontal="right" vertical="top"/>
    </xf>
    <xf numFmtId="167" fontId="0" fillId="10" borderId="3" xfId="0" applyNumberFormat="1" applyFont="1" applyFill="1" applyBorder="1" applyAlignment="1"/>
    <xf numFmtId="167" fontId="8" fillId="9" borderId="3" xfId="0" applyNumberFormat="1" applyFont="1" applyFill="1" applyBorder="1" applyAlignment="1">
      <alignment vertical="top"/>
    </xf>
    <xf numFmtId="167" fontId="11" fillId="9" borderId="3" xfId="0" applyNumberFormat="1" applyFont="1" applyFill="1" applyBorder="1" applyAlignment="1">
      <alignment horizontal="right" vertical="top"/>
    </xf>
    <xf numFmtId="0" fontId="1" fillId="0" borderId="0" xfId="0" applyFont="1" applyBorder="1" applyAlignment="1">
      <alignment vertical="top"/>
    </xf>
    <xf numFmtId="0" fontId="3" fillId="2" borderId="1" xfId="0" applyFont="1" applyFill="1" applyBorder="1" applyAlignment="1">
      <alignment vertical="top" wrapText="1"/>
    </xf>
    <xf numFmtId="167" fontId="8" fillId="8" borderId="0" xfId="0" applyNumberFormat="1" applyFont="1" applyFill="1" applyAlignment="1">
      <alignment vertical="top"/>
    </xf>
    <xf numFmtId="167" fontId="8" fillId="9" borderId="0" xfId="0" applyNumberFormat="1" applyFont="1" applyFill="1" applyAlignment="1">
      <alignment vertical="top"/>
    </xf>
    <xf numFmtId="0" fontId="21" fillId="2" borderId="11" xfId="0" applyFont="1" applyFill="1" applyBorder="1" applyAlignment="1">
      <alignment vertical="top"/>
    </xf>
    <xf numFmtId="0" fontId="1" fillId="0" borderId="0" xfId="0" applyFont="1" applyAlignment="1"/>
    <xf numFmtId="0" fontId="2" fillId="0" borderId="0" xfId="0" applyFont="1" applyAlignment="1"/>
    <xf numFmtId="0" fontId="22" fillId="0" borderId="0" xfId="0" applyFont="1" applyAlignment="1"/>
    <xf numFmtId="0" fontId="19" fillId="0" borderId="0" xfId="0" applyFont="1" applyAlignment="1"/>
    <xf numFmtId="0" fontId="2" fillId="4" borderId="2" xfId="0" applyFont="1" applyFill="1" applyBorder="1" applyAlignment="1">
      <alignment vertical="top" wrapText="1"/>
    </xf>
    <xf numFmtId="0" fontId="4" fillId="0" borderId="6" xfId="0" applyFont="1" applyBorder="1"/>
    <xf numFmtId="0" fontId="4" fillId="0" borderId="4" xfId="0" applyFont="1" applyBorder="1"/>
    <xf numFmtId="0" fontId="20" fillId="4" borderId="2" xfId="0" applyFont="1" applyFill="1" applyBorder="1" applyAlignment="1">
      <alignment vertical="top" wrapText="1"/>
    </xf>
    <xf numFmtId="0" fontId="20" fillId="0" borderId="6" xfId="0" applyFont="1" applyBorder="1"/>
    <xf numFmtId="0" fontId="20" fillId="0" borderId="4" xfId="0" applyFont="1" applyBorder="1"/>
    <xf numFmtId="0" fontId="21" fillId="12" borderId="12" xfId="0" applyFont="1" applyFill="1" applyBorder="1" applyAlignment="1">
      <alignment horizontal="left" vertical="top"/>
    </xf>
    <xf numFmtId="0" fontId="3" fillId="12" borderId="13" xfId="0" applyFont="1" applyFill="1" applyBorder="1" applyAlignment="1">
      <alignment horizontal="left" vertical="top"/>
    </xf>
    <xf numFmtId="0" fontId="20" fillId="0" borderId="6" xfId="0" applyFont="1" applyBorder="1" applyAlignment="1">
      <alignment wrapText="1"/>
    </xf>
    <xf numFmtId="0" fontId="20" fillId="0" borderId="4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4" xfId="0" applyFont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H65"/>
  <sheetViews>
    <sheetView tabSelected="1" topLeftCell="A25" workbookViewId="0">
      <selection activeCell="C36" sqref="C36"/>
    </sheetView>
  </sheetViews>
  <sheetFormatPr defaultColWidth="14.44140625" defaultRowHeight="15.75" customHeight="1"/>
  <cols>
    <col min="1" max="1" width="60.88671875" customWidth="1"/>
    <col min="2" max="2" width="22.5546875" customWidth="1"/>
    <col min="3" max="6" width="21.5546875" customWidth="1"/>
    <col min="7" max="7" width="26" customWidth="1"/>
  </cols>
  <sheetData>
    <row r="1" spans="1:8" ht="13.2">
      <c r="A1" s="1" t="s">
        <v>0</v>
      </c>
      <c r="B1" s="2"/>
      <c r="C1" s="2"/>
      <c r="D1" s="2"/>
      <c r="E1" s="2"/>
      <c r="F1" s="2"/>
      <c r="G1" s="2"/>
      <c r="H1" s="2"/>
    </row>
    <row r="2" spans="1:8" ht="13.2">
      <c r="A2" s="70"/>
      <c r="B2" s="15"/>
      <c r="C2" s="15"/>
      <c r="D2" s="15"/>
      <c r="E2" s="15"/>
      <c r="F2" s="15"/>
      <c r="G2" s="15"/>
      <c r="H2" s="15"/>
    </row>
    <row r="3" spans="1:8" ht="13.2">
      <c r="A3" s="3" t="s">
        <v>1</v>
      </c>
      <c r="B3" s="2"/>
      <c r="C3" s="2"/>
      <c r="D3" s="2"/>
      <c r="E3" s="2"/>
      <c r="F3" s="2"/>
      <c r="G3" s="2"/>
      <c r="H3" s="2"/>
    </row>
    <row r="4" spans="1:8" ht="26.25" customHeight="1">
      <c r="A4" s="4"/>
      <c r="B4" s="51" t="s">
        <v>59</v>
      </c>
      <c r="C4" s="5"/>
      <c r="D4" s="2"/>
      <c r="E4" s="2"/>
      <c r="F4" s="2"/>
      <c r="G4" s="2"/>
      <c r="H4" s="2"/>
    </row>
    <row r="5" spans="1:8" ht="13.2">
      <c r="A5" s="6"/>
      <c r="B5" s="7"/>
      <c r="C5" s="2"/>
      <c r="D5" s="2"/>
      <c r="E5" s="2"/>
      <c r="F5" s="2"/>
      <c r="G5" s="2"/>
      <c r="H5" s="2"/>
    </row>
    <row r="6" spans="1:8" ht="13.2">
      <c r="A6" s="3" t="s">
        <v>3</v>
      </c>
      <c r="B6" s="2"/>
      <c r="C6" s="2"/>
      <c r="D6" s="2"/>
      <c r="E6" s="2"/>
      <c r="F6" s="2"/>
      <c r="G6" s="2"/>
      <c r="H6" s="2"/>
    </row>
    <row r="7" spans="1:8" ht="67.2" customHeight="1">
      <c r="A7" s="79" t="s">
        <v>4</v>
      </c>
      <c r="B7" s="80"/>
      <c r="C7" s="80"/>
      <c r="D7" s="80"/>
      <c r="E7" s="80"/>
      <c r="F7" s="80"/>
      <c r="G7" s="81"/>
      <c r="H7" s="2"/>
    </row>
    <row r="8" spans="1:8" ht="13.2">
      <c r="A8" s="5"/>
      <c r="B8" s="5"/>
      <c r="C8" s="5"/>
      <c r="D8" s="5"/>
      <c r="E8" s="2"/>
      <c r="F8" s="2"/>
      <c r="G8" s="2"/>
      <c r="H8" s="2"/>
    </row>
    <row r="9" spans="1:8" ht="67.2" customHeight="1">
      <c r="A9" s="4"/>
      <c r="B9" s="8" t="s">
        <v>5</v>
      </c>
      <c r="C9" s="62" t="s">
        <v>6</v>
      </c>
      <c r="D9" s="62" t="s">
        <v>7</v>
      </c>
      <c r="E9" s="62" t="s">
        <v>513</v>
      </c>
      <c r="F9" s="62" t="s">
        <v>514</v>
      </c>
      <c r="G9" s="2"/>
      <c r="H9" s="2"/>
    </row>
    <row r="10" spans="1:8" ht="30.75" customHeight="1">
      <c r="A10" s="4"/>
      <c r="B10" s="8" t="s">
        <v>8</v>
      </c>
      <c r="C10" s="9">
        <v>0.7</v>
      </c>
      <c r="D10" s="9">
        <v>0.45</v>
      </c>
      <c r="E10" s="9">
        <v>0.8</v>
      </c>
      <c r="F10" s="9">
        <v>0.6</v>
      </c>
      <c r="G10" s="2"/>
      <c r="H10" s="2"/>
    </row>
    <row r="11" spans="1:8" ht="30.75" customHeight="1">
      <c r="A11" s="4"/>
      <c r="B11" s="8" t="s">
        <v>9</v>
      </c>
      <c r="C11" s="9">
        <v>0.6</v>
      </c>
      <c r="D11" s="9">
        <v>0.35</v>
      </c>
      <c r="E11" s="9">
        <v>0.75</v>
      </c>
      <c r="F11" s="9">
        <v>0.5</v>
      </c>
      <c r="G11" s="2"/>
      <c r="H11" s="2"/>
    </row>
    <row r="12" spans="1:8" ht="30.75" customHeight="1">
      <c r="A12" s="4"/>
      <c r="B12" s="8" t="s">
        <v>10</v>
      </c>
      <c r="C12" s="9">
        <v>0.5</v>
      </c>
      <c r="D12" s="9">
        <v>0.25</v>
      </c>
      <c r="E12" s="9">
        <v>0.65</v>
      </c>
      <c r="F12" s="9">
        <v>0.4</v>
      </c>
      <c r="G12" s="2"/>
      <c r="H12" s="2"/>
    </row>
    <row r="13" spans="1:8" ht="30.75" customHeight="1">
      <c r="A13" s="4"/>
      <c r="B13" s="8" t="s">
        <v>11</v>
      </c>
      <c r="C13" s="9">
        <v>1</v>
      </c>
      <c r="D13" s="9">
        <v>1</v>
      </c>
      <c r="E13" s="9">
        <v>1</v>
      </c>
      <c r="F13" s="9">
        <v>1</v>
      </c>
      <c r="G13" s="2"/>
      <c r="H13" s="2"/>
    </row>
    <row r="14" spans="1:8" ht="26.4">
      <c r="A14" s="4"/>
      <c r="B14" s="10" t="s">
        <v>12</v>
      </c>
      <c r="C14" s="11">
        <f>IF($B$4="Vyberte možnost:",0,IF($B$17="ANO",číselníky!X4,číselníky!X6))</f>
        <v>0</v>
      </c>
      <c r="D14" s="11">
        <f>IF($B$4="Vyberte možnost:",0,IF($B$17="ANO",číselníky!Y4,číselníky!Y6))</f>
        <v>0</v>
      </c>
      <c r="E14" s="9"/>
      <c r="F14" s="9"/>
      <c r="G14" s="2"/>
      <c r="H14" s="2"/>
    </row>
    <row r="15" spans="1:8" ht="13.2">
      <c r="A15" s="4"/>
      <c r="B15" s="4"/>
      <c r="C15" s="12"/>
      <c r="D15" s="13"/>
      <c r="E15" s="14"/>
      <c r="F15" s="5"/>
      <c r="G15" s="2"/>
      <c r="H15" s="2"/>
    </row>
    <row r="16" spans="1:8" ht="26.4">
      <c r="A16" s="71" t="s">
        <v>503</v>
      </c>
      <c r="B16" s="18"/>
      <c r="C16" s="12"/>
      <c r="D16" s="13"/>
      <c r="E16" s="14"/>
      <c r="F16" s="36"/>
      <c r="G16" s="15"/>
      <c r="H16" s="15"/>
    </row>
    <row r="17" spans="1:8" ht="13.2">
      <c r="B17" s="51" t="s">
        <v>59</v>
      </c>
      <c r="C17" s="12"/>
      <c r="D17" s="13"/>
      <c r="E17" s="14"/>
      <c r="F17" s="36"/>
      <c r="G17" s="15"/>
      <c r="H17" s="15"/>
    </row>
    <row r="18" spans="1:8" ht="41.25" customHeight="1">
      <c r="A18" s="82" t="s">
        <v>511</v>
      </c>
      <c r="B18" s="87"/>
      <c r="C18" s="87"/>
      <c r="D18" s="87"/>
      <c r="E18" s="87"/>
      <c r="F18" s="87"/>
      <c r="G18" s="88"/>
      <c r="H18" s="15"/>
    </row>
    <row r="19" spans="1:8" ht="55.5" customHeight="1">
      <c r="A19" s="82" t="s">
        <v>512</v>
      </c>
      <c r="B19" s="87"/>
      <c r="C19" s="87"/>
      <c r="D19" s="87"/>
      <c r="E19" s="87"/>
      <c r="F19" s="87"/>
      <c r="G19" s="88"/>
      <c r="H19" s="15"/>
    </row>
    <row r="20" spans="1:8" ht="13.2">
      <c r="A20" s="18"/>
      <c r="B20" s="18"/>
      <c r="C20" s="12"/>
      <c r="D20" s="13"/>
      <c r="E20" s="14"/>
      <c r="F20" s="36"/>
      <c r="G20" s="15"/>
      <c r="H20" s="15"/>
    </row>
    <row r="21" spans="1:8" ht="13.2">
      <c r="A21" s="18"/>
      <c r="B21" s="18"/>
      <c r="C21" s="12"/>
      <c r="D21" s="13"/>
      <c r="E21" s="14"/>
      <c r="F21" s="36"/>
      <c r="G21" s="15"/>
      <c r="H21" s="15"/>
    </row>
    <row r="22" spans="1:8" ht="13.2">
      <c r="A22" s="3" t="s">
        <v>502</v>
      </c>
      <c r="B22" s="2"/>
      <c r="C22" s="2"/>
      <c r="D22" s="2"/>
      <c r="E22" s="2"/>
      <c r="F22" s="15"/>
      <c r="G22" s="2"/>
      <c r="H22" s="2"/>
    </row>
    <row r="23" spans="1:8" ht="24">
      <c r="A23" s="4"/>
      <c r="B23" s="16" t="s">
        <v>13</v>
      </c>
      <c r="C23" s="17">
        <v>0.6</v>
      </c>
      <c r="D23" s="14"/>
      <c r="E23" s="14"/>
      <c r="F23" s="5"/>
      <c r="G23" s="2"/>
      <c r="H23" s="2"/>
    </row>
    <row r="24" spans="1:8" ht="13.2">
      <c r="A24" s="5"/>
      <c r="B24" s="18"/>
      <c r="C24" s="4"/>
      <c r="D24" s="2"/>
      <c r="E24" s="5"/>
      <c r="F24" s="5"/>
      <c r="G24" s="2"/>
      <c r="H24" s="2"/>
    </row>
    <row r="25" spans="1:8" ht="13.2">
      <c r="A25" s="19" t="s">
        <v>14</v>
      </c>
      <c r="B25" s="19" t="s">
        <v>15</v>
      </c>
      <c r="C25" s="19" t="s">
        <v>16</v>
      </c>
      <c r="D25" s="19" t="s">
        <v>17</v>
      </c>
      <c r="E25" s="19" t="s">
        <v>18</v>
      </c>
      <c r="F25" s="2"/>
      <c r="G25" s="2"/>
      <c r="H25" s="2"/>
    </row>
    <row r="26" spans="1:8" ht="13.2">
      <c r="A26" s="20" t="s">
        <v>19</v>
      </c>
      <c r="B26" s="20" t="s">
        <v>20</v>
      </c>
      <c r="C26" s="52">
        <v>0</v>
      </c>
      <c r="D26" s="52">
        <v>0</v>
      </c>
      <c r="E26" s="52">
        <v>0</v>
      </c>
      <c r="F26" s="5"/>
      <c r="G26" s="2"/>
      <c r="H26" s="2"/>
    </row>
    <row r="27" spans="1:8" ht="13.2">
      <c r="A27" s="21" t="s">
        <v>21</v>
      </c>
      <c r="B27" s="21" t="s">
        <v>20</v>
      </c>
      <c r="C27" s="22">
        <f>1-C26</f>
        <v>1</v>
      </c>
      <c r="D27" s="22">
        <f t="shared" ref="D27:E27" si="0">1-D26</f>
        <v>1</v>
      </c>
      <c r="E27" s="22">
        <f t="shared" si="0"/>
        <v>1</v>
      </c>
      <c r="F27" s="5"/>
      <c r="G27" s="2"/>
      <c r="H27" s="2"/>
    </row>
    <row r="28" spans="1:8" ht="13.2">
      <c r="A28" s="2"/>
      <c r="B28" s="2"/>
      <c r="C28" s="2"/>
      <c r="D28" s="2"/>
      <c r="E28" s="5"/>
      <c r="F28" s="5"/>
      <c r="G28" s="2"/>
      <c r="H28" s="2"/>
    </row>
    <row r="29" spans="1:8" ht="13.2">
      <c r="A29" s="19" t="s">
        <v>14</v>
      </c>
      <c r="B29" s="19" t="s">
        <v>15</v>
      </c>
      <c r="C29" s="19" t="s">
        <v>16</v>
      </c>
      <c r="D29" s="19" t="s">
        <v>17</v>
      </c>
      <c r="E29" s="19" t="s">
        <v>18</v>
      </c>
      <c r="F29" s="5"/>
      <c r="G29" s="2"/>
      <c r="H29" s="2"/>
    </row>
    <row r="30" spans="1:8" ht="13.2">
      <c r="A30" s="20" t="s">
        <v>22</v>
      </c>
      <c r="B30" s="23" t="s">
        <v>23</v>
      </c>
      <c r="C30" s="72">
        <f>C26*C45</f>
        <v>0</v>
      </c>
      <c r="D30" s="72">
        <f>D26*D45</f>
        <v>0</v>
      </c>
      <c r="E30" s="72">
        <f>E26*E45</f>
        <v>0</v>
      </c>
      <c r="F30" s="5"/>
      <c r="G30" s="2"/>
      <c r="H30" s="2"/>
    </row>
    <row r="31" spans="1:8" ht="13.2">
      <c r="A31" s="21" t="s">
        <v>24</v>
      </c>
      <c r="B31" s="21" t="s">
        <v>23</v>
      </c>
      <c r="C31" s="73">
        <f>C27*C45</f>
        <v>0</v>
      </c>
      <c r="D31" s="73">
        <f>D27*D45</f>
        <v>0</v>
      </c>
      <c r="E31" s="73">
        <f>E27*E45</f>
        <v>0</v>
      </c>
      <c r="F31" s="2"/>
      <c r="G31" s="2"/>
      <c r="H31" s="2"/>
    </row>
    <row r="32" spans="1:8" ht="13.2">
      <c r="A32" s="2"/>
      <c r="B32" s="2"/>
      <c r="C32" s="2"/>
      <c r="D32" s="2"/>
      <c r="E32" s="2"/>
      <c r="F32" s="2"/>
      <c r="G32" s="2"/>
      <c r="H32" s="15"/>
    </row>
    <row r="33" spans="1:8" ht="13.2">
      <c r="A33" s="74" t="s">
        <v>500</v>
      </c>
      <c r="B33" s="2"/>
      <c r="C33" s="2"/>
      <c r="D33" s="2"/>
      <c r="E33" s="2"/>
      <c r="F33" s="2"/>
      <c r="G33" s="2"/>
      <c r="H33" s="2"/>
    </row>
    <row r="34" spans="1:8" ht="13.2">
      <c r="A34" s="18"/>
      <c r="B34" s="15"/>
      <c r="C34" s="35"/>
      <c r="D34" s="35"/>
      <c r="E34" s="35"/>
      <c r="F34" s="35"/>
      <c r="G34" s="15"/>
      <c r="H34" s="15"/>
    </row>
    <row r="35" spans="1:8" ht="13.2">
      <c r="A35" s="74" t="s">
        <v>507</v>
      </c>
      <c r="B35" s="15"/>
      <c r="C35" s="35"/>
      <c r="D35" s="35"/>
      <c r="E35" s="35"/>
      <c r="F35" s="35"/>
      <c r="G35" s="15"/>
      <c r="H35" s="15"/>
    </row>
    <row r="36" spans="1:8" ht="13.2">
      <c r="A36" s="18"/>
      <c r="B36" s="51" t="s">
        <v>59</v>
      </c>
      <c r="C36" s="35"/>
      <c r="D36" s="35"/>
      <c r="E36" s="35"/>
      <c r="F36" s="35"/>
      <c r="G36" s="15"/>
      <c r="H36" s="15"/>
    </row>
    <row r="37" spans="1:8" ht="117" customHeight="1">
      <c r="A37" s="82" t="s">
        <v>515</v>
      </c>
      <c r="B37" s="89"/>
      <c r="C37" s="89"/>
      <c r="D37" s="89"/>
      <c r="E37" s="89"/>
      <c r="F37" s="89"/>
      <c r="G37" s="90"/>
      <c r="H37" s="15"/>
    </row>
    <row r="38" spans="1:8" ht="13.2">
      <c r="A38" s="18"/>
      <c r="B38" s="18"/>
      <c r="C38" s="18"/>
      <c r="D38" s="35"/>
      <c r="E38" s="35"/>
      <c r="F38" s="35"/>
      <c r="G38" s="15"/>
      <c r="H38" s="15"/>
    </row>
    <row r="39" spans="1:8" ht="13.2">
      <c r="A39" s="61" t="s">
        <v>25</v>
      </c>
      <c r="B39" s="24"/>
      <c r="C39" s="24"/>
      <c r="D39" s="24"/>
      <c r="E39" s="24"/>
      <c r="F39" s="24"/>
      <c r="G39" s="2"/>
      <c r="H39" s="2"/>
    </row>
    <row r="40" spans="1:8" ht="13.2">
      <c r="A40" s="25" t="s">
        <v>14</v>
      </c>
      <c r="B40" s="25" t="s">
        <v>15</v>
      </c>
      <c r="C40" s="19" t="s">
        <v>16</v>
      </c>
      <c r="D40" s="19" t="s">
        <v>17</v>
      </c>
      <c r="E40" s="19" t="s">
        <v>18</v>
      </c>
      <c r="F40" s="25" t="s">
        <v>26</v>
      </c>
      <c r="G40" s="5"/>
      <c r="H40" s="2"/>
    </row>
    <row r="41" spans="1:8" ht="13.2">
      <c r="A41" s="26" t="s">
        <v>27</v>
      </c>
      <c r="B41" s="27" t="s">
        <v>23</v>
      </c>
      <c r="C41" s="63"/>
      <c r="D41" s="63"/>
      <c r="E41" s="63"/>
      <c r="F41" s="64">
        <f t="shared" ref="F41:F44" si="1">SUM(C41:E41)</f>
        <v>0</v>
      </c>
      <c r="G41" s="5"/>
      <c r="H41" s="2"/>
    </row>
    <row r="42" spans="1:8" ht="13.2">
      <c r="A42" s="56" t="s">
        <v>28</v>
      </c>
      <c r="B42" s="28" t="s">
        <v>23</v>
      </c>
      <c r="C42" s="63"/>
      <c r="D42" s="63"/>
      <c r="E42" s="63"/>
      <c r="F42" s="64">
        <f>SUM(C42:E42)</f>
        <v>0</v>
      </c>
      <c r="G42" s="54"/>
      <c r="H42" s="2"/>
    </row>
    <row r="43" spans="1:8" ht="13.2">
      <c r="A43" s="26" t="s">
        <v>29</v>
      </c>
      <c r="B43" s="27" t="s">
        <v>23</v>
      </c>
      <c r="C43" s="63"/>
      <c r="D43" s="63"/>
      <c r="E43" s="63"/>
      <c r="F43" s="64">
        <f t="shared" si="1"/>
        <v>0</v>
      </c>
      <c r="G43" s="5"/>
      <c r="H43" s="2"/>
    </row>
    <row r="44" spans="1:8" ht="13.2">
      <c r="A44" s="56" t="s">
        <v>506</v>
      </c>
      <c r="B44" s="28" t="s">
        <v>23</v>
      </c>
      <c r="C44" s="63"/>
      <c r="D44" s="63"/>
      <c r="E44" s="63"/>
      <c r="F44" s="64">
        <f t="shared" si="1"/>
        <v>0</v>
      </c>
      <c r="G44" s="53"/>
      <c r="H44" s="2"/>
    </row>
    <row r="45" spans="1:8" ht="13.2">
      <c r="A45" s="55" t="s">
        <v>30</v>
      </c>
      <c r="B45" s="28" t="s">
        <v>23</v>
      </c>
      <c r="C45" s="65">
        <f t="shared" ref="C45:F45" si="2">SUM(C41:C44)</f>
        <v>0</v>
      </c>
      <c r="D45" s="65">
        <f>SUM(D41:D44)</f>
        <v>0</v>
      </c>
      <c r="E45" s="65">
        <f t="shared" si="2"/>
        <v>0</v>
      </c>
      <c r="F45" s="64">
        <f t="shared" si="2"/>
        <v>0</v>
      </c>
      <c r="G45" s="5"/>
      <c r="H45" s="2"/>
    </row>
    <row r="46" spans="1:8" ht="13.2">
      <c r="A46" s="30"/>
      <c r="B46" s="31"/>
      <c r="C46" s="53"/>
      <c r="D46" s="53"/>
      <c r="E46" s="53"/>
      <c r="F46" s="32"/>
      <c r="G46" s="33"/>
      <c r="H46" s="2"/>
    </row>
    <row r="47" spans="1:8" ht="28.5" customHeight="1">
      <c r="A47" s="82" t="s">
        <v>505</v>
      </c>
      <c r="B47" s="83"/>
      <c r="C47" s="83"/>
      <c r="D47" s="83"/>
      <c r="E47" s="83"/>
      <c r="F47" s="83"/>
      <c r="G47" s="84"/>
      <c r="H47" s="15"/>
    </row>
    <row r="48" spans="1:8" ht="13.2">
      <c r="A48" s="82" t="s">
        <v>501</v>
      </c>
      <c r="B48" s="83"/>
      <c r="C48" s="83"/>
      <c r="D48" s="83"/>
      <c r="E48" s="83"/>
      <c r="F48" s="83"/>
      <c r="G48" s="84"/>
      <c r="H48" s="15"/>
    </row>
    <row r="49" spans="1:8" ht="13.2">
      <c r="A49" s="57"/>
      <c r="B49" s="58"/>
      <c r="C49" s="59"/>
      <c r="D49" s="59"/>
      <c r="E49" s="59"/>
      <c r="F49" s="60"/>
      <c r="G49" s="33"/>
      <c r="H49" s="15"/>
    </row>
    <row r="50" spans="1:8" ht="13.2">
      <c r="A50" s="34" t="s">
        <v>31</v>
      </c>
      <c r="B50" s="24"/>
      <c r="C50" s="24"/>
      <c r="D50" s="35"/>
      <c r="E50" s="35"/>
      <c r="F50" s="24"/>
      <c r="G50" s="2"/>
      <c r="H50" s="2"/>
    </row>
    <row r="51" spans="1:8" ht="13.2">
      <c r="A51" s="25" t="s">
        <v>14</v>
      </c>
      <c r="B51" s="25" t="s">
        <v>15</v>
      </c>
      <c r="C51" s="19" t="s">
        <v>16</v>
      </c>
      <c r="D51" s="19" t="s">
        <v>17</v>
      </c>
      <c r="E51" s="19" t="s">
        <v>18</v>
      </c>
      <c r="F51" s="25" t="s">
        <v>26</v>
      </c>
      <c r="G51" s="5"/>
      <c r="H51" s="2"/>
    </row>
    <row r="52" spans="1:8" ht="13.2">
      <c r="A52" s="26" t="s">
        <v>32</v>
      </c>
      <c r="B52" s="27" t="s">
        <v>23</v>
      </c>
      <c r="C52" s="66">
        <f>MIN(C30*C14+C31*D14,C45*C23)</f>
        <v>0</v>
      </c>
      <c r="D52" s="66">
        <f>MIN(D30*C14+D31*D14,D45*C23)</f>
        <v>0</v>
      </c>
      <c r="E52" s="66">
        <f>MIN(E30*C14+E31*D14,E45*C23)</f>
        <v>0</v>
      </c>
      <c r="F52" s="64">
        <f>MIN(C52+D52+E52,F45*C23)</f>
        <v>0</v>
      </c>
      <c r="G52" s="5"/>
      <c r="H52" s="2"/>
    </row>
    <row r="53" spans="1:8" ht="13.2">
      <c r="A53" s="28" t="s">
        <v>33</v>
      </c>
      <c r="B53" s="28" t="s">
        <v>23</v>
      </c>
      <c r="C53" s="63"/>
      <c r="D53" s="63"/>
      <c r="E53" s="63"/>
      <c r="F53" s="64">
        <f>SUM(C53:E53)</f>
        <v>0</v>
      </c>
      <c r="G53" s="36"/>
      <c r="H53" s="2"/>
    </row>
    <row r="54" spans="1:8" ht="13.2">
      <c r="A54" s="26" t="s">
        <v>34</v>
      </c>
      <c r="B54" s="27" t="s">
        <v>23</v>
      </c>
      <c r="C54" s="66">
        <f t="shared" ref="C54:E54" si="3">C55-C53</f>
        <v>0</v>
      </c>
      <c r="D54" s="66">
        <f t="shared" si="3"/>
        <v>0</v>
      </c>
      <c r="E54" s="66">
        <f t="shared" si="3"/>
        <v>0</v>
      </c>
      <c r="F54" s="64">
        <f>SUM(C54:E54)</f>
        <v>0</v>
      </c>
      <c r="G54" s="5"/>
      <c r="H54" s="2"/>
    </row>
    <row r="55" spans="1:8" ht="13.2">
      <c r="A55" s="28" t="s">
        <v>35</v>
      </c>
      <c r="B55" s="21" t="s">
        <v>23</v>
      </c>
      <c r="C55" s="65">
        <f>C45</f>
        <v>0</v>
      </c>
      <c r="D55" s="65">
        <f>D45</f>
        <v>0</v>
      </c>
      <c r="E55" s="65">
        <f>E45</f>
        <v>0</v>
      </c>
      <c r="F55" s="64">
        <f>SUM(C55:E55)</f>
        <v>0</v>
      </c>
      <c r="G55" s="5"/>
      <c r="H55" s="2"/>
    </row>
    <row r="56" spans="1:8" ht="13.2">
      <c r="A56" s="26" t="s">
        <v>36</v>
      </c>
      <c r="B56" s="26" t="s">
        <v>20</v>
      </c>
      <c r="C56" s="37">
        <f t="shared" ref="C56:D56" si="4">IFERROR(C53/C55,0)</f>
        <v>0</v>
      </c>
      <c r="D56" s="37">
        <f t="shared" si="4"/>
        <v>0</v>
      </c>
      <c r="E56" s="37">
        <f>IFERROR(E53/E55,0)</f>
        <v>0</v>
      </c>
      <c r="F56" s="38">
        <f>IFERROR(F53/F55,0)</f>
        <v>0</v>
      </c>
      <c r="G56" s="5"/>
      <c r="H56" s="2"/>
    </row>
    <row r="57" spans="1:8" ht="13.2">
      <c r="A57" s="30"/>
      <c r="B57" s="30"/>
      <c r="C57" s="30"/>
      <c r="D57" s="39" t="str">
        <f>IF(D53&gt;D52,"Překročena výše podpory","")</f>
        <v/>
      </c>
      <c r="E57" s="39"/>
      <c r="F57" s="39" t="str">
        <f>IF(F53&gt;F52,"Překročena výše podpory","")</f>
        <v/>
      </c>
      <c r="G57" s="2"/>
      <c r="H57" s="2"/>
    </row>
    <row r="58" spans="1:8" ht="13.2">
      <c r="A58" s="85" t="s">
        <v>504</v>
      </c>
      <c r="B58" s="86"/>
      <c r="C58" s="2"/>
      <c r="D58" s="2"/>
      <c r="E58" s="2"/>
      <c r="F58" s="2"/>
      <c r="G58" s="2"/>
      <c r="H58" s="2"/>
    </row>
    <row r="59" spans="1:8" ht="13.2">
      <c r="A59" s="25" t="s">
        <v>14</v>
      </c>
      <c r="B59" s="25" t="s">
        <v>15</v>
      </c>
      <c r="C59" s="19" t="s">
        <v>16</v>
      </c>
      <c r="D59" s="19" t="s">
        <v>17</v>
      </c>
      <c r="E59" s="19" t="s">
        <v>18</v>
      </c>
      <c r="F59" s="25" t="s">
        <v>26</v>
      </c>
      <c r="G59" s="36"/>
      <c r="H59" s="15"/>
    </row>
    <row r="60" spans="1:8" ht="13.2">
      <c r="A60" s="26" t="s">
        <v>27</v>
      </c>
      <c r="B60" s="27" t="s">
        <v>23</v>
      </c>
      <c r="C60" s="67">
        <f>C41*C56</f>
        <v>0</v>
      </c>
      <c r="D60" s="67">
        <f>D41*D56</f>
        <v>0</v>
      </c>
      <c r="E60" s="67">
        <f>E41*E56</f>
        <v>0</v>
      </c>
      <c r="F60" s="64">
        <f>SUM(C60:E60)</f>
        <v>0</v>
      </c>
      <c r="G60" s="36"/>
      <c r="H60" s="15"/>
    </row>
    <row r="61" spans="1:8" ht="13.2">
      <c r="A61" s="28" t="s">
        <v>28</v>
      </c>
      <c r="B61" s="28" t="s">
        <v>23</v>
      </c>
      <c r="C61" s="68">
        <f>C42*C56</f>
        <v>0</v>
      </c>
      <c r="D61" s="68">
        <f>D42*D56</f>
        <v>0</v>
      </c>
      <c r="E61" s="68">
        <f>E42*E56</f>
        <v>0</v>
      </c>
      <c r="F61" s="64">
        <f t="shared" ref="F61:F63" si="5">SUM(C61:E61)</f>
        <v>0</v>
      </c>
      <c r="G61" s="36"/>
      <c r="H61" s="15"/>
    </row>
    <row r="62" spans="1:8" ht="13.2">
      <c r="A62" s="26" t="s">
        <v>29</v>
      </c>
      <c r="B62" s="27" t="s">
        <v>23</v>
      </c>
      <c r="C62" s="67">
        <f>C43*C56</f>
        <v>0</v>
      </c>
      <c r="D62" s="67">
        <f>D43*D56</f>
        <v>0</v>
      </c>
      <c r="E62" s="67">
        <f>E43*E56</f>
        <v>0</v>
      </c>
      <c r="F62" s="64">
        <f t="shared" si="5"/>
        <v>0</v>
      </c>
      <c r="G62" s="36"/>
      <c r="H62" s="15"/>
    </row>
    <row r="63" spans="1:8" ht="13.2">
      <c r="A63" s="29" t="s">
        <v>37</v>
      </c>
      <c r="B63" s="28" t="s">
        <v>23</v>
      </c>
      <c r="C63" s="68">
        <f>C44*C56</f>
        <v>0</v>
      </c>
      <c r="D63" s="68">
        <f>D44*D56</f>
        <v>0</v>
      </c>
      <c r="E63" s="68">
        <f>E44*E56</f>
        <v>0</v>
      </c>
      <c r="F63" s="64">
        <f t="shared" si="5"/>
        <v>0</v>
      </c>
      <c r="G63" s="36"/>
      <c r="H63" s="15"/>
    </row>
    <row r="64" spans="1:8" ht="13.2">
      <c r="A64" s="40" t="s">
        <v>38</v>
      </c>
      <c r="B64" s="41" t="s">
        <v>23</v>
      </c>
      <c r="C64" s="69">
        <f t="shared" ref="C64:F64" si="6">SUM(C60:C63)</f>
        <v>0</v>
      </c>
      <c r="D64" s="69">
        <f t="shared" si="6"/>
        <v>0</v>
      </c>
      <c r="E64" s="69">
        <f t="shared" si="6"/>
        <v>0</v>
      </c>
      <c r="F64" s="64">
        <f t="shared" si="6"/>
        <v>0</v>
      </c>
      <c r="G64" s="36"/>
      <c r="H64" s="15"/>
    </row>
    <row r="65" spans="1:8" ht="13.2">
      <c r="A65" s="42"/>
      <c r="B65" s="43"/>
      <c r="C65" s="44"/>
      <c r="D65" s="44"/>
      <c r="E65" s="44"/>
      <c r="F65" s="45"/>
      <c r="G65" s="6"/>
      <c r="H65" s="6"/>
    </row>
  </sheetData>
  <mergeCells count="7">
    <mergeCell ref="A7:G7"/>
    <mergeCell ref="A47:G47"/>
    <mergeCell ref="A48:G48"/>
    <mergeCell ref="A58:B58"/>
    <mergeCell ref="A18:G18"/>
    <mergeCell ref="A19:G19"/>
    <mergeCell ref="A37:G37"/>
  </mergeCells>
  <pageMargins left="0.7" right="0.7" top="0.78740157499999996" bottom="0.78740157499999996" header="0.3" footer="0.3"/>
  <pageSetup paperSize="9" scale="50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číselníky!$I$2:$I$6</xm:f>
          </x14:formula1>
          <xm:sqref>B4</xm:sqref>
        </x14:dataValidation>
        <x14:dataValidation type="list" allowBlank="1" showInputMessage="1" showErrorMessage="1">
          <x14:formula1>
            <xm:f>číselníky!$V$2:$V$4</xm:f>
          </x14:formula1>
          <xm:sqref>B17</xm:sqref>
        </x14:dataValidation>
        <x14:dataValidation type="list" allowBlank="1" showInputMessage="1" showErrorMessage="1">
          <x14:formula1>
            <xm:f>číselníky!$U$2:$U$5</xm:f>
          </x14:formula1>
          <xm:sqref>B36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Y172"/>
  <sheetViews>
    <sheetView topLeftCell="J1" workbookViewId="0">
      <selection activeCell="Y6" sqref="Y6"/>
    </sheetView>
  </sheetViews>
  <sheetFormatPr defaultColWidth="14.44140625" defaultRowHeight="15.75" customHeight="1"/>
  <cols>
    <col min="5" max="5" width="106.109375" customWidth="1"/>
    <col min="6" max="6" width="17.109375" customWidth="1"/>
  </cols>
  <sheetData>
    <row r="1" spans="1:25" ht="13.2">
      <c r="A1" s="46" t="s">
        <v>39</v>
      </c>
      <c r="B1" s="46" t="s">
        <v>40</v>
      </c>
      <c r="C1" s="46" t="s">
        <v>41</v>
      </c>
      <c r="D1" s="46" t="s">
        <v>42</v>
      </c>
      <c r="E1" s="46" t="s">
        <v>43</v>
      </c>
      <c r="F1" s="46" t="s">
        <v>44</v>
      </c>
      <c r="G1" s="46" t="s">
        <v>45</v>
      </c>
      <c r="H1" s="46" t="s">
        <v>46</v>
      </c>
      <c r="I1" s="46" t="s">
        <v>47</v>
      </c>
      <c r="J1" s="46" t="s">
        <v>48</v>
      </c>
      <c r="K1" s="46" t="s">
        <v>49</v>
      </c>
      <c r="L1" s="46" t="s">
        <v>50</v>
      </c>
      <c r="M1" s="46" t="s">
        <v>51</v>
      </c>
      <c r="N1" s="46" t="s">
        <v>52</v>
      </c>
      <c r="O1" s="46" t="s">
        <v>53</v>
      </c>
      <c r="P1" s="46" t="s">
        <v>54</v>
      </c>
      <c r="Q1" s="46" t="s">
        <v>55</v>
      </c>
      <c r="R1" s="46" t="s">
        <v>56</v>
      </c>
      <c r="S1" s="46" t="s">
        <v>57</v>
      </c>
      <c r="T1" s="46" t="s">
        <v>58</v>
      </c>
      <c r="U1" s="75"/>
      <c r="V1" s="77"/>
    </row>
    <row r="2" spans="1:25" ht="13.2">
      <c r="A2" s="47" t="s">
        <v>59</v>
      </c>
      <c r="B2" s="47" t="s">
        <v>59</v>
      </c>
      <c r="C2" s="47" t="s">
        <v>59</v>
      </c>
      <c r="D2" s="47" t="s">
        <v>59</v>
      </c>
      <c r="E2" s="47" t="s">
        <v>59</v>
      </c>
      <c r="F2" s="47" t="s">
        <v>59</v>
      </c>
      <c r="G2" s="47" t="s">
        <v>59</v>
      </c>
      <c r="H2" s="47" t="s">
        <v>59</v>
      </c>
      <c r="I2" s="47" t="s">
        <v>59</v>
      </c>
      <c r="J2" s="47" t="s">
        <v>59</v>
      </c>
      <c r="K2" s="47" t="s">
        <v>59</v>
      </c>
      <c r="L2" s="47" t="s">
        <v>59</v>
      </c>
      <c r="M2" s="47" t="s">
        <v>59</v>
      </c>
      <c r="N2" s="48">
        <v>25.88</v>
      </c>
      <c r="O2" s="47" t="s">
        <v>59</v>
      </c>
      <c r="P2" s="47" t="s">
        <v>59</v>
      </c>
      <c r="Q2" s="47" t="s">
        <v>60</v>
      </c>
      <c r="R2" s="47" t="s">
        <v>60</v>
      </c>
      <c r="S2" s="47" t="s">
        <v>60</v>
      </c>
      <c r="T2" s="47" t="s">
        <v>60</v>
      </c>
      <c r="U2" s="78" t="s">
        <v>59</v>
      </c>
      <c r="V2" s="78" t="s">
        <v>59</v>
      </c>
      <c r="X2" t="s">
        <v>19</v>
      </c>
      <c r="Y2" t="s">
        <v>21</v>
      </c>
    </row>
    <row r="3" spans="1:25" ht="14.4">
      <c r="A3" t="s">
        <v>61</v>
      </c>
      <c r="B3" s="47" t="s">
        <v>62</v>
      </c>
      <c r="C3" s="47" t="s">
        <v>63</v>
      </c>
      <c r="D3" s="47" t="s">
        <v>64</v>
      </c>
      <c r="E3" s="49" t="s">
        <v>65</v>
      </c>
      <c r="F3" s="50" t="s">
        <v>66</v>
      </c>
      <c r="G3" s="47" t="s">
        <v>67</v>
      </c>
      <c r="H3" s="47" t="s">
        <v>19</v>
      </c>
      <c r="I3" s="47" t="s">
        <v>68</v>
      </c>
      <c r="J3" s="47" t="s">
        <v>69</v>
      </c>
      <c r="K3" s="47" t="s">
        <v>70</v>
      </c>
      <c r="L3" s="47" t="s">
        <v>71</v>
      </c>
      <c r="M3" s="47" t="s">
        <v>72</v>
      </c>
      <c r="O3" s="47" t="s">
        <v>73</v>
      </c>
      <c r="P3" s="47" t="s">
        <v>74</v>
      </c>
      <c r="Q3" s="47">
        <v>1</v>
      </c>
      <c r="R3" s="47">
        <v>1</v>
      </c>
      <c r="S3" s="47">
        <v>2018</v>
      </c>
      <c r="T3" s="47">
        <v>2018</v>
      </c>
      <c r="U3" s="76" t="s">
        <v>508</v>
      </c>
      <c r="V3" s="76" t="s">
        <v>62</v>
      </c>
      <c r="W3" s="47"/>
      <c r="X3" t="s">
        <v>62</v>
      </c>
    </row>
    <row r="4" spans="1:25" ht="14.4">
      <c r="A4" t="s">
        <v>75</v>
      </c>
      <c r="B4" s="47" t="s">
        <v>76</v>
      </c>
      <c r="C4" s="47" t="s">
        <v>77</v>
      </c>
      <c r="D4" s="47" t="s">
        <v>78</v>
      </c>
      <c r="E4" s="49" t="s">
        <v>79</v>
      </c>
      <c r="F4" s="50" t="s">
        <v>80</v>
      </c>
      <c r="G4" s="47" t="s">
        <v>81</v>
      </c>
      <c r="H4" s="47" t="s">
        <v>21</v>
      </c>
      <c r="I4" s="47" t="s">
        <v>2</v>
      </c>
      <c r="J4" s="47" t="s">
        <v>82</v>
      </c>
      <c r="K4" s="47">
        <v>0</v>
      </c>
      <c r="L4" s="47" t="s">
        <v>83</v>
      </c>
      <c r="M4" s="47" t="s">
        <v>84</v>
      </c>
      <c r="O4" s="47" t="s">
        <v>85</v>
      </c>
      <c r="P4" s="47" t="s">
        <v>86</v>
      </c>
      <c r="Q4" s="47">
        <v>2</v>
      </c>
      <c r="R4" s="47">
        <v>2</v>
      </c>
      <c r="S4" s="47">
        <v>2019</v>
      </c>
      <c r="T4" s="47"/>
      <c r="U4" s="76" t="s">
        <v>509</v>
      </c>
      <c r="V4" s="76" t="s">
        <v>76</v>
      </c>
      <c r="W4" s="47"/>
      <c r="X4">
        <f>IF('FINANČNÍ PLÁN'!B4="MP-malý podnik",'FINANČNÍ PLÁN'!E10,IF('FINANČNÍ PLÁN'!B4="SP-střední podnik",'FINANČNÍ PLÁN'!E11,IF('FINANČNÍ PLÁN'!B4="VP-velký podnik",'FINANČNÍ PLÁN'!E12,'FINANČNÍ PLÁN'!E13)))</f>
        <v>1</v>
      </c>
      <c r="Y4">
        <f>IF('FINANČNÍ PLÁN'!B4="MP-malý podnik",'FINANČNÍ PLÁN'!F10,IF('FINANČNÍ PLÁN'!B4="SP-střední podnik",'FINANČNÍ PLÁN'!F11,IF('FINANČNÍ PLÁN'!B4="VP-velký podnik",'FINANČNÍ PLÁN'!F12,'FINANČNÍ PLÁN'!F13)))</f>
        <v>1</v>
      </c>
    </row>
    <row r="5" spans="1:25" ht="14.4">
      <c r="A5" t="s">
        <v>87</v>
      </c>
      <c r="E5" s="49" t="s">
        <v>88</v>
      </c>
      <c r="F5" s="50" t="s">
        <v>89</v>
      </c>
      <c r="G5" s="47" t="s">
        <v>90</v>
      </c>
      <c r="I5" s="47" t="s">
        <v>91</v>
      </c>
      <c r="J5" s="47" t="s">
        <v>92</v>
      </c>
      <c r="K5" s="47" t="s">
        <v>93</v>
      </c>
      <c r="M5" s="47" t="s">
        <v>94</v>
      </c>
      <c r="O5" s="47" t="s">
        <v>95</v>
      </c>
      <c r="P5" s="47" t="s">
        <v>96</v>
      </c>
      <c r="Q5" s="47">
        <v>3</v>
      </c>
      <c r="R5" s="47">
        <v>3</v>
      </c>
      <c r="S5" s="47"/>
      <c r="T5" s="47"/>
      <c r="U5" s="76" t="s">
        <v>510</v>
      </c>
      <c r="V5" s="47"/>
      <c r="W5" s="47"/>
      <c r="X5" t="s">
        <v>76</v>
      </c>
    </row>
    <row r="6" spans="1:25" ht="14.4">
      <c r="A6" t="s">
        <v>97</v>
      </c>
      <c r="E6" s="49" t="s">
        <v>98</v>
      </c>
      <c r="F6" s="50" t="s">
        <v>99</v>
      </c>
      <c r="I6" s="47" t="s">
        <v>100</v>
      </c>
      <c r="J6" s="47" t="s">
        <v>101</v>
      </c>
      <c r="M6" s="47" t="s">
        <v>102</v>
      </c>
      <c r="O6" s="47" t="s">
        <v>103</v>
      </c>
      <c r="P6" s="47" t="s">
        <v>104</v>
      </c>
      <c r="Q6" s="47"/>
      <c r="R6" s="47">
        <v>4</v>
      </c>
      <c r="S6" s="47"/>
      <c r="T6" s="47"/>
      <c r="U6" s="47"/>
      <c r="V6" s="47"/>
      <c r="W6" s="47"/>
      <c r="X6">
        <f>IF('FINANČNÍ PLÁN'!B4="MP-malý podnik",'FINANČNÍ PLÁN'!C10,IF('FINANČNÍ PLÁN'!B4="SP-střední podnik",'FINANČNÍ PLÁN'!C11,IF('FINANČNÍ PLÁN'!B4="VP-velký podnik",'FINANČNÍ PLÁN'!C12,'FINANČNÍ PLÁN'!C13)))</f>
        <v>1</v>
      </c>
      <c r="Y6">
        <f>IF('FINANČNÍ PLÁN'!B4="MP-malý podnik",'FINANČNÍ PLÁN'!D10,IF('FINANČNÍ PLÁN'!B4="SP-střední podnik",'FINANČNÍ PLÁN'!D11,IF('FINANČNÍ PLÁN'!B4="VP-velký podnik",'FINANČNÍ PLÁN'!D12,'FINANČNÍ PLÁN'!D13)))</f>
        <v>1</v>
      </c>
    </row>
    <row r="7" spans="1:25" ht="14.4">
      <c r="A7" t="s">
        <v>105</v>
      </c>
      <c r="E7" s="49" t="s">
        <v>106</v>
      </c>
      <c r="F7" s="50" t="s">
        <v>107</v>
      </c>
      <c r="M7" s="47" t="s">
        <v>108</v>
      </c>
      <c r="O7" s="47" t="s">
        <v>109</v>
      </c>
      <c r="P7" s="47" t="s">
        <v>110</v>
      </c>
      <c r="Q7" s="47"/>
      <c r="R7" s="47">
        <v>5</v>
      </c>
      <c r="S7" s="47"/>
      <c r="T7" s="47"/>
      <c r="U7" s="47"/>
      <c r="V7" s="47"/>
      <c r="W7" s="47"/>
    </row>
    <row r="8" spans="1:25" ht="14.4">
      <c r="A8" t="s">
        <v>111</v>
      </c>
      <c r="E8" s="49" t="s">
        <v>112</v>
      </c>
      <c r="F8" s="50" t="s">
        <v>113</v>
      </c>
      <c r="M8" s="47" t="s">
        <v>114</v>
      </c>
      <c r="O8" s="47" t="s">
        <v>115</v>
      </c>
      <c r="P8" s="47" t="s">
        <v>116</v>
      </c>
      <c r="Q8" s="47"/>
      <c r="R8" s="47">
        <v>6</v>
      </c>
      <c r="S8" s="47"/>
      <c r="T8" s="47"/>
      <c r="U8" s="47"/>
      <c r="V8" s="47"/>
      <c r="W8" s="47"/>
    </row>
    <row r="9" spans="1:25" ht="14.4">
      <c r="A9" t="s">
        <v>117</v>
      </c>
      <c r="E9" s="49" t="s">
        <v>118</v>
      </c>
      <c r="F9" s="50" t="s">
        <v>119</v>
      </c>
      <c r="O9" s="47" t="s">
        <v>120</v>
      </c>
      <c r="P9" s="47" t="s">
        <v>121</v>
      </c>
      <c r="Q9" s="47"/>
      <c r="R9" s="47">
        <v>7</v>
      </c>
      <c r="S9" s="47"/>
      <c r="T9" s="47"/>
      <c r="U9" s="47"/>
      <c r="V9" s="47"/>
      <c r="W9" s="47"/>
    </row>
    <row r="10" spans="1:25" ht="14.4">
      <c r="A10" t="s">
        <v>122</v>
      </c>
      <c r="E10" s="49" t="s">
        <v>123</v>
      </c>
      <c r="F10" s="50" t="s">
        <v>124</v>
      </c>
      <c r="O10" s="47" t="s">
        <v>125</v>
      </c>
      <c r="P10" s="47" t="s">
        <v>126</v>
      </c>
      <c r="Q10" s="47"/>
      <c r="R10" s="47">
        <v>8</v>
      </c>
      <c r="S10" s="47"/>
      <c r="T10" s="47"/>
      <c r="U10" s="47"/>
      <c r="V10" s="47"/>
      <c r="W10" s="47"/>
    </row>
    <row r="11" spans="1:25" ht="14.4">
      <c r="A11" t="s">
        <v>127</v>
      </c>
      <c r="E11" s="49" t="s">
        <v>128</v>
      </c>
      <c r="F11" s="50" t="s">
        <v>129</v>
      </c>
      <c r="O11" s="47" t="s">
        <v>130</v>
      </c>
      <c r="P11" s="47" t="s">
        <v>131</v>
      </c>
      <c r="Q11" s="47"/>
      <c r="R11" s="47">
        <v>9</v>
      </c>
      <c r="S11" s="47"/>
      <c r="T11" s="47"/>
      <c r="U11" s="47"/>
      <c r="V11" s="47"/>
      <c r="W11" s="47"/>
    </row>
    <row r="12" spans="1:25" ht="14.4">
      <c r="A12" t="s">
        <v>132</v>
      </c>
      <c r="E12" s="49" t="s">
        <v>133</v>
      </c>
      <c r="F12" s="50" t="s">
        <v>134</v>
      </c>
      <c r="O12" s="47" t="s">
        <v>135</v>
      </c>
      <c r="P12" s="47" t="s">
        <v>136</v>
      </c>
      <c r="Q12" s="47"/>
      <c r="R12" s="47">
        <v>10</v>
      </c>
      <c r="S12" s="47"/>
      <c r="T12" s="47"/>
      <c r="U12" s="47"/>
      <c r="V12" s="47"/>
      <c r="W12" s="47"/>
    </row>
    <row r="13" spans="1:25" ht="14.4">
      <c r="A13" t="s">
        <v>137</v>
      </c>
      <c r="E13" s="49" t="s">
        <v>138</v>
      </c>
      <c r="F13" s="50" t="s">
        <v>139</v>
      </c>
      <c r="O13" s="47" t="s">
        <v>140</v>
      </c>
      <c r="P13" s="47" t="s">
        <v>141</v>
      </c>
      <c r="Q13" s="47"/>
      <c r="R13" s="47">
        <v>11</v>
      </c>
      <c r="S13" s="47"/>
      <c r="T13" s="47"/>
      <c r="U13" s="47"/>
      <c r="V13" s="47"/>
      <c r="W13" s="47"/>
    </row>
    <row r="14" spans="1:25" ht="14.4">
      <c r="A14" t="s">
        <v>142</v>
      </c>
      <c r="E14" s="49" t="s">
        <v>143</v>
      </c>
      <c r="F14" s="47">
        <v>0</v>
      </c>
      <c r="O14" s="47" t="s">
        <v>144</v>
      </c>
      <c r="P14" s="47" t="s">
        <v>145</v>
      </c>
      <c r="Q14" s="47"/>
      <c r="R14" s="47">
        <v>12</v>
      </c>
      <c r="S14" s="47"/>
      <c r="T14" s="47"/>
      <c r="U14" s="47"/>
      <c r="V14" s="47"/>
      <c r="W14" s="47"/>
    </row>
    <row r="15" spans="1:25" ht="14.4">
      <c r="A15" t="s">
        <v>146</v>
      </c>
      <c r="E15" s="49" t="s">
        <v>147</v>
      </c>
      <c r="F15" s="50" t="s">
        <v>148</v>
      </c>
      <c r="O15" s="47" t="s">
        <v>149</v>
      </c>
      <c r="P15" s="47" t="s">
        <v>150</v>
      </c>
      <c r="Q15" s="47"/>
      <c r="R15" s="47"/>
      <c r="S15" s="47"/>
      <c r="T15" s="47"/>
      <c r="U15" s="47"/>
      <c r="V15" s="47"/>
      <c r="W15" s="47"/>
    </row>
    <row r="16" spans="1:25" ht="14.4">
      <c r="A16" t="s">
        <v>151</v>
      </c>
      <c r="E16" s="49" t="s">
        <v>152</v>
      </c>
      <c r="F16" s="50" t="s">
        <v>153</v>
      </c>
      <c r="O16" s="47" t="s">
        <v>154</v>
      </c>
      <c r="P16" s="47" t="s">
        <v>155</v>
      </c>
      <c r="Q16" s="47"/>
      <c r="R16" s="47"/>
      <c r="S16" s="47"/>
      <c r="T16" s="47"/>
      <c r="U16" s="47"/>
      <c r="V16" s="47"/>
      <c r="W16" s="47"/>
    </row>
    <row r="17" spans="1:23" ht="14.4">
      <c r="A17" t="s">
        <v>156</v>
      </c>
      <c r="E17" s="49" t="s">
        <v>157</v>
      </c>
      <c r="F17" s="50" t="s">
        <v>158</v>
      </c>
      <c r="P17" s="47" t="s">
        <v>159</v>
      </c>
      <c r="Q17" s="47"/>
      <c r="R17" s="47"/>
      <c r="S17" s="47"/>
      <c r="T17" s="47"/>
      <c r="U17" s="47"/>
      <c r="V17" s="47"/>
      <c r="W17" s="47"/>
    </row>
    <row r="18" spans="1:23" ht="14.4">
      <c r="A18" t="s">
        <v>160</v>
      </c>
      <c r="E18" s="49" t="s">
        <v>161</v>
      </c>
      <c r="F18" s="50" t="s">
        <v>162</v>
      </c>
      <c r="P18" s="47" t="s">
        <v>163</v>
      </c>
      <c r="Q18" s="47"/>
      <c r="R18" s="47"/>
      <c r="S18" s="47"/>
      <c r="T18" s="47"/>
      <c r="U18" s="47"/>
      <c r="V18" s="47"/>
      <c r="W18" s="47"/>
    </row>
    <row r="19" spans="1:23" ht="14.4">
      <c r="A19" t="s">
        <v>164</v>
      </c>
      <c r="E19" s="49" t="s">
        <v>165</v>
      </c>
      <c r="F19" s="50" t="s">
        <v>166</v>
      </c>
      <c r="P19" s="47" t="s">
        <v>167</v>
      </c>
      <c r="Q19" s="47"/>
      <c r="R19" s="47"/>
      <c r="S19" s="47"/>
      <c r="T19" s="47"/>
      <c r="U19" s="47"/>
      <c r="V19" s="47"/>
      <c r="W19" s="47"/>
    </row>
    <row r="20" spans="1:23" ht="14.4">
      <c r="A20" t="s">
        <v>168</v>
      </c>
      <c r="E20" s="49" t="s">
        <v>169</v>
      </c>
      <c r="F20" s="50" t="s">
        <v>129</v>
      </c>
      <c r="P20" s="47" t="s">
        <v>170</v>
      </c>
      <c r="Q20" s="47"/>
      <c r="R20" s="47"/>
      <c r="S20" s="47"/>
      <c r="T20" s="47"/>
      <c r="U20" s="47"/>
      <c r="V20" s="47"/>
      <c r="W20" s="47"/>
    </row>
    <row r="21" spans="1:23" ht="14.4">
      <c r="A21" t="s">
        <v>171</v>
      </c>
      <c r="E21" s="49" t="s">
        <v>172</v>
      </c>
      <c r="F21" s="50" t="s">
        <v>134</v>
      </c>
      <c r="P21" s="47" t="s">
        <v>173</v>
      </c>
      <c r="Q21" s="47"/>
      <c r="R21" s="47"/>
      <c r="S21" s="47"/>
      <c r="T21" s="47"/>
      <c r="U21" s="47"/>
      <c r="V21" s="47"/>
      <c r="W21" s="47"/>
    </row>
    <row r="22" spans="1:23" ht="14.4">
      <c r="A22" t="s">
        <v>174</v>
      </c>
      <c r="E22" s="49" t="s">
        <v>175</v>
      </c>
      <c r="F22" s="50" t="s">
        <v>80</v>
      </c>
      <c r="P22" s="47" t="s">
        <v>176</v>
      </c>
      <c r="Q22" s="47"/>
      <c r="R22" s="47"/>
      <c r="S22" s="47"/>
      <c r="T22" s="47"/>
      <c r="U22" s="47"/>
      <c r="V22" s="47"/>
      <c r="W22" s="47"/>
    </row>
    <row r="23" spans="1:23" ht="14.4">
      <c r="A23" t="s">
        <v>177</v>
      </c>
      <c r="E23" s="49" t="s">
        <v>178</v>
      </c>
      <c r="F23" s="50" t="s">
        <v>89</v>
      </c>
      <c r="P23" s="47" t="s">
        <v>179</v>
      </c>
      <c r="Q23" s="47"/>
      <c r="R23" s="47"/>
      <c r="S23" s="47"/>
      <c r="T23" s="47"/>
      <c r="U23" s="47"/>
      <c r="V23" s="47"/>
      <c r="W23" s="47"/>
    </row>
    <row r="24" spans="1:23" ht="14.4">
      <c r="A24" t="s">
        <v>180</v>
      </c>
      <c r="E24" s="49" t="s">
        <v>181</v>
      </c>
      <c r="F24" s="50" t="s">
        <v>182</v>
      </c>
      <c r="P24" s="47" t="s">
        <v>183</v>
      </c>
      <c r="Q24" s="47"/>
      <c r="R24" s="47"/>
      <c r="S24" s="47"/>
      <c r="T24" s="47"/>
      <c r="U24" s="47"/>
      <c r="V24" s="47"/>
      <c r="W24" s="47"/>
    </row>
    <row r="25" spans="1:23" ht="14.4">
      <c r="A25" t="s">
        <v>184</v>
      </c>
      <c r="E25" s="49" t="s">
        <v>185</v>
      </c>
      <c r="F25" s="50" t="s">
        <v>186</v>
      </c>
      <c r="P25" s="47" t="s">
        <v>187</v>
      </c>
      <c r="Q25" s="47"/>
      <c r="R25" s="47"/>
      <c r="S25" s="47"/>
      <c r="T25" s="47"/>
      <c r="U25" s="47"/>
      <c r="V25" s="47"/>
      <c r="W25" s="47"/>
    </row>
    <row r="26" spans="1:23" ht="14.4">
      <c r="A26" t="s">
        <v>188</v>
      </c>
      <c r="E26" s="49" t="s">
        <v>189</v>
      </c>
      <c r="F26" s="50" t="s">
        <v>190</v>
      </c>
      <c r="P26" s="47" t="s">
        <v>191</v>
      </c>
      <c r="Q26" s="47"/>
      <c r="R26" s="47"/>
      <c r="S26" s="47"/>
      <c r="T26" s="47"/>
      <c r="U26" s="47"/>
      <c r="V26" s="47"/>
      <c r="W26" s="47"/>
    </row>
    <row r="27" spans="1:23" ht="14.4">
      <c r="A27" t="s">
        <v>192</v>
      </c>
      <c r="E27" s="49" t="s">
        <v>193</v>
      </c>
      <c r="F27" s="50" t="s">
        <v>194</v>
      </c>
      <c r="P27" s="47" t="s">
        <v>195</v>
      </c>
      <c r="Q27" s="47"/>
      <c r="R27" s="47"/>
      <c r="S27" s="47"/>
      <c r="T27" s="47"/>
      <c r="U27" s="47"/>
      <c r="V27" s="47"/>
      <c r="W27" s="47"/>
    </row>
    <row r="28" spans="1:23" ht="14.4">
      <c r="A28" t="s">
        <v>196</v>
      </c>
      <c r="E28" s="49" t="s">
        <v>197</v>
      </c>
      <c r="F28" s="50" t="s">
        <v>198</v>
      </c>
      <c r="P28" s="47" t="s">
        <v>199</v>
      </c>
      <c r="Q28" s="47"/>
      <c r="R28" s="47"/>
      <c r="S28" s="47"/>
      <c r="T28" s="47"/>
      <c r="U28" s="47"/>
      <c r="V28" s="47"/>
      <c r="W28" s="47"/>
    </row>
    <row r="29" spans="1:23" ht="14.4">
      <c r="A29" t="s">
        <v>200</v>
      </c>
      <c r="E29" s="49" t="s">
        <v>201</v>
      </c>
      <c r="F29" s="50" t="s">
        <v>202</v>
      </c>
      <c r="P29" s="47" t="s">
        <v>203</v>
      </c>
      <c r="Q29" s="47"/>
      <c r="R29" s="47"/>
      <c r="S29" s="47"/>
      <c r="T29" s="47"/>
      <c r="U29" s="47"/>
      <c r="V29" s="47"/>
      <c r="W29" s="47"/>
    </row>
    <row r="30" spans="1:23" ht="14.4">
      <c r="A30" t="s">
        <v>204</v>
      </c>
      <c r="E30" s="49" t="s">
        <v>205</v>
      </c>
      <c r="F30" s="50" t="s">
        <v>206</v>
      </c>
      <c r="P30" s="47" t="s">
        <v>207</v>
      </c>
      <c r="Q30" s="47"/>
      <c r="R30" s="47"/>
      <c r="S30" s="47"/>
      <c r="T30" s="47"/>
      <c r="U30" s="47"/>
      <c r="V30" s="47"/>
      <c r="W30" s="47"/>
    </row>
    <row r="31" spans="1:23" ht="14.4">
      <c r="A31" t="s">
        <v>208</v>
      </c>
      <c r="E31" s="49" t="s">
        <v>209</v>
      </c>
      <c r="F31" s="50" t="s">
        <v>210</v>
      </c>
      <c r="P31" s="47" t="s">
        <v>211</v>
      </c>
      <c r="Q31" s="47"/>
      <c r="R31" s="47"/>
      <c r="S31" s="47"/>
      <c r="T31" s="47"/>
      <c r="U31" s="47"/>
      <c r="V31" s="47"/>
      <c r="W31" s="47"/>
    </row>
    <row r="32" spans="1:23" ht="14.4">
      <c r="A32" t="s">
        <v>212</v>
      </c>
      <c r="E32" s="49" t="s">
        <v>213</v>
      </c>
      <c r="F32" s="50" t="s">
        <v>214</v>
      </c>
      <c r="P32" s="47" t="s">
        <v>215</v>
      </c>
      <c r="Q32" s="47"/>
      <c r="R32" s="47"/>
      <c r="S32" s="47"/>
      <c r="T32" s="47"/>
      <c r="U32" s="47"/>
      <c r="V32" s="47"/>
      <c r="W32" s="47"/>
    </row>
    <row r="33" spans="1:23" ht="14.4">
      <c r="A33" t="s">
        <v>216</v>
      </c>
      <c r="E33" s="49" t="s">
        <v>217</v>
      </c>
      <c r="F33" s="50" t="s">
        <v>218</v>
      </c>
      <c r="P33" s="47" t="s">
        <v>219</v>
      </c>
      <c r="Q33" s="47"/>
      <c r="R33" s="47"/>
      <c r="S33" s="47"/>
      <c r="T33" s="47"/>
      <c r="U33" s="47"/>
      <c r="V33" s="47"/>
      <c r="W33" s="47"/>
    </row>
    <row r="34" spans="1:23" ht="14.4">
      <c r="A34" t="s">
        <v>220</v>
      </c>
      <c r="E34" s="49" t="s">
        <v>221</v>
      </c>
      <c r="F34" s="50" t="s">
        <v>222</v>
      </c>
      <c r="P34" s="47" t="s">
        <v>223</v>
      </c>
      <c r="Q34" s="47"/>
      <c r="R34" s="47"/>
      <c r="S34" s="47"/>
      <c r="T34" s="47"/>
      <c r="U34" s="47"/>
      <c r="V34" s="47"/>
      <c r="W34" s="47"/>
    </row>
    <row r="35" spans="1:23" ht="14.4">
      <c r="A35" t="s">
        <v>224</v>
      </c>
      <c r="E35" s="49" t="s">
        <v>225</v>
      </c>
      <c r="F35" s="50" t="s">
        <v>226</v>
      </c>
      <c r="P35" s="47" t="s">
        <v>227</v>
      </c>
      <c r="Q35" s="47"/>
      <c r="R35" s="47"/>
      <c r="S35" s="47"/>
      <c r="T35" s="47"/>
      <c r="U35" s="47"/>
      <c r="V35" s="47"/>
      <c r="W35" s="47"/>
    </row>
    <row r="36" spans="1:23" ht="14.4">
      <c r="A36" t="s">
        <v>228</v>
      </c>
      <c r="E36" s="49" t="s">
        <v>229</v>
      </c>
      <c r="F36" s="50" t="s">
        <v>139</v>
      </c>
      <c r="P36" s="47" t="s">
        <v>230</v>
      </c>
      <c r="Q36" s="47"/>
      <c r="R36" s="47"/>
      <c r="S36" s="47"/>
      <c r="T36" s="47"/>
      <c r="U36" s="47"/>
      <c r="V36" s="47"/>
      <c r="W36" s="47"/>
    </row>
    <row r="37" spans="1:23" ht="14.4">
      <c r="A37" t="s">
        <v>231</v>
      </c>
      <c r="E37" s="49" t="s">
        <v>232</v>
      </c>
      <c r="F37" s="50" t="s">
        <v>66</v>
      </c>
      <c r="P37" s="47" t="s">
        <v>233</v>
      </c>
      <c r="Q37" s="47"/>
      <c r="R37" s="47"/>
      <c r="S37" s="47"/>
      <c r="T37" s="47"/>
      <c r="U37" s="47"/>
      <c r="V37" s="47"/>
      <c r="W37" s="47"/>
    </row>
    <row r="38" spans="1:23" ht="14.4">
      <c r="A38" t="s">
        <v>234</v>
      </c>
      <c r="E38" s="49" t="s">
        <v>235</v>
      </c>
      <c r="F38" s="50" t="s">
        <v>124</v>
      </c>
      <c r="P38" s="47" t="s">
        <v>236</v>
      </c>
      <c r="Q38" s="47"/>
      <c r="R38" s="47"/>
      <c r="S38" s="47"/>
      <c r="T38" s="47"/>
      <c r="U38" s="47"/>
      <c r="V38" s="47"/>
      <c r="W38" s="47"/>
    </row>
    <row r="39" spans="1:23" ht="14.4">
      <c r="A39" t="s">
        <v>237</v>
      </c>
      <c r="E39" s="49" t="s">
        <v>238</v>
      </c>
      <c r="F39" s="50" t="s">
        <v>239</v>
      </c>
      <c r="P39" s="47" t="s">
        <v>240</v>
      </c>
      <c r="Q39" s="47"/>
      <c r="R39" s="47"/>
      <c r="S39" s="47"/>
      <c r="T39" s="47"/>
      <c r="U39" s="47"/>
      <c r="V39" s="47"/>
      <c r="W39" s="47"/>
    </row>
    <row r="40" spans="1:23" ht="14.4">
      <c r="A40" t="s">
        <v>241</v>
      </c>
      <c r="E40" s="49" t="s">
        <v>242</v>
      </c>
      <c r="F40" s="50" t="s">
        <v>243</v>
      </c>
      <c r="P40" s="47" t="s">
        <v>244</v>
      </c>
      <c r="Q40" s="47"/>
      <c r="R40" s="47"/>
      <c r="S40" s="47"/>
      <c r="T40" s="47"/>
      <c r="U40" s="47"/>
      <c r="V40" s="47"/>
      <c r="W40" s="47"/>
    </row>
    <row r="41" spans="1:23" ht="14.4">
      <c r="A41" t="s">
        <v>245</v>
      </c>
      <c r="E41" s="49" t="s">
        <v>246</v>
      </c>
      <c r="F41" s="50" t="s">
        <v>247</v>
      </c>
      <c r="P41" s="47" t="s">
        <v>248</v>
      </c>
      <c r="Q41" s="47"/>
      <c r="R41" s="47"/>
      <c r="S41" s="47"/>
      <c r="T41" s="47"/>
      <c r="U41" s="47"/>
      <c r="V41" s="47"/>
      <c r="W41" s="47"/>
    </row>
    <row r="42" spans="1:23" ht="14.4">
      <c r="A42" t="s">
        <v>249</v>
      </c>
      <c r="E42" s="49" t="s">
        <v>250</v>
      </c>
      <c r="F42" s="50" t="s">
        <v>99</v>
      </c>
      <c r="P42" s="47" t="s">
        <v>251</v>
      </c>
      <c r="Q42" s="47"/>
      <c r="R42" s="47"/>
      <c r="S42" s="47"/>
      <c r="T42" s="47"/>
      <c r="U42" s="47"/>
      <c r="V42" s="47"/>
      <c r="W42" s="47"/>
    </row>
    <row r="43" spans="1:23" ht="14.4">
      <c r="A43" t="s">
        <v>252</v>
      </c>
      <c r="E43" s="49" t="s">
        <v>253</v>
      </c>
      <c r="F43" s="50" t="s">
        <v>107</v>
      </c>
      <c r="P43" s="47" t="s">
        <v>254</v>
      </c>
      <c r="Q43" s="47"/>
      <c r="R43" s="47"/>
      <c r="S43" s="47"/>
      <c r="T43" s="47"/>
      <c r="U43" s="47"/>
      <c r="V43" s="47"/>
      <c r="W43" s="47"/>
    </row>
    <row r="44" spans="1:23" ht="14.4">
      <c r="A44" t="s">
        <v>255</v>
      </c>
      <c r="E44" s="49" t="s">
        <v>256</v>
      </c>
      <c r="F44" s="50" t="s">
        <v>113</v>
      </c>
      <c r="P44" s="47" t="s">
        <v>257</v>
      </c>
      <c r="Q44" s="47"/>
      <c r="R44" s="47"/>
      <c r="S44" s="47"/>
      <c r="T44" s="47"/>
      <c r="U44" s="47"/>
      <c r="V44" s="47"/>
      <c r="W44" s="47"/>
    </row>
    <row r="45" spans="1:23" ht="14.4">
      <c r="A45" t="s">
        <v>258</v>
      </c>
      <c r="E45" s="49" t="s">
        <v>259</v>
      </c>
      <c r="F45" s="50" t="s">
        <v>119</v>
      </c>
      <c r="P45" s="47" t="s">
        <v>260</v>
      </c>
      <c r="Q45" s="47"/>
      <c r="R45" s="47"/>
      <c r="S45" s="47"/>
      <c r="T45" s="47"/>
      <c r="U45" s="47"/>
      <c r="V45" s="47"/>
      <c r="W45" s="47"/>
    </row>
    <row r="46" spans="1:23" ht="14.4">
      <c r="A46" t="s">
        <v>261</v>
      </c>
      <c r="E46" s="49" t="s">
        <v>262</v>
      </c>
      <c r="P46" s="47" t="s">
        <v>263</v>
      </c>
      <c r="Q46" s="47"/>
      <c r="R46" s="47"/>
      <c r="S46" s="47"/>
      <c r="T46" s="47"/>
      <c r="U46" s="47"/>
      <c r="V46" s="47"/>
      <c r="W46" s="47"/>
    </row>
    <row r="47" spans="1:23" ht="14.4">
      <c r="A47" t="s">
        <v>264</v>
      </c>
      <c r="E47" s="49" t="s">
        <v>265</v>
      </c>
      <c r="P47" s="47" t="s">
        <v>266</v>
      </c>
      <c r="Q47" s="47"/>
      <c r="R47" s="47"/>
      <c r="S47" s="47"/>
      <c r="T47" s="47"/>
      <c r="U47" s="47"/>
      <c r="V47" s="47"/>
      <c r="W47" s="47"/>
    </row>
    <row r="48" spans="1:23" ht="14.4">
      <c r="A48" t="s">
        <v>267</v>
      </c>
      <c r="E48" s="49" t="s">
        <v>268</v>
      </c>
      <c r="P48" s="47" t="s">
        <v>269</v>
      </c>
      <c r="Q48" s="47"/>
      <c r="R48" s="47"/>
      <c r="S48" s="47"/>
      <c r="T48" s="47"/>
      <c r="U48" s="47"/>
      <c r="V48" s="47"/>
      <c r="W48" s="47"/>
    </row>
    <row r="49" spans="1:23" ht="14.4">
      <c r="A49" t="s">
        <v>270</v>
      </c>
      <c r="E49" s="49" t="s">
        <v>271</v>
      </c>
      <c r="P49" s="47" t="s">
        <v>272</v>
      </c>
      <c r="Q49" s="47"/>
      <c r="R49" s="47"/>
      <c r="S49" s="47"/>
      <c r="T49" s="47"/>
      <c r="U49" s="47"/>
      <c r="V49" s="47"/>
      <c r="W49" s="47"/>
    </row>
    <row r="50" spans="1:23" ht="14.4">
      <c r="A50" t="s">
        <v>273</v>
      </c>
      <c r="E50" s="49" t="s">
        <v>274</v>
      </c>
      <c r="P50" s="47" t="s">
        <v>275</v>
      </c>
      <c r="Q50" s="47"/>
      <c r="R50" s="47"/>
      <c r="S50" s="47"/>
      <c r="T50" s="47"/>
      <c r="U50" s="47"/>
      <c r="V50" s="47"/>
      <c r="W50" s="47"/>
    </row>
    <row r="51" spans="1:23" ht="14.4">
      <c r="A51" t="s">
        <v>276</v>
      </c>
      <c r="E51" s="49" t="s">
        <v>277</v>
      </c>
      <c r="P51" s="47" t="s">
        <v>278</v>
      </c>
      <c r="Q51" s="47"/>
      <c r="R51" s="47"/>
      <c r="S51" s="47"/>
      <c r="T51" s="47"/>
      <c r="U51" s="47"/>
      <c r="V51" s="47"/>
      <c r="W51" s="47"/>
    </row>
    <row r="52" spans="1:23" ht="14.4">
      <c r="A52" t="s">
        <v>279</v>
      </c>
      <c r="E52" s="49" t="s">
        <v>280</v>
      </c>
      <c r="P52" s="47" t="s">
        <v>73</v>
      </c>
      <c r="Q52" s="47"/>
      <c r="R52" s="47"/>
      <c r="S52" s="47"/>
      <c r="T52" s="47"/>
      <c r="U52" s="47"/>
      <c r="V52" s="47"/>
      <c r="W52" s="47"/>
    </row>
    <row r="53" spans="1:23" ht="14.4">
      <c r="A53" t="s">
        <v>281</v>
      </c>
      <c r="E53" s="49" t="s">
        <v>282</v>
      </c>
      <c r="P53" s="47" t="s">
        <v>283</v>
      </c>
      <c r="Q53" s="47"/>
      <c r="R53" s="47"/>
      <c r="S53" s="47"/>
      <c r="T53" s="47"/>
      <c r="U53" s="47"/>
      <c r="V53" s="47"/>
      <c r="W53" s="47"/>
    </row>
    <row r="54" spans="1:23" ht="14.4">
      <c r="A54" t="s">
        <v>284</v>
      </c>
      <c r="E54" s="49" t="s">
        <v>285</v>
      </c>
      <c r="P54" s="47" t="s">
        <v>286</v>
      </c>
      <c r="Q54" s="47"/>
      <c r="R54" s="47"/>
      <c r="S54" s="47"/>
      <c r="T54" s="47"/>
      <c r="U54" s="47"/>
      <c r="V54" s="47"/>
      <c r="W54" s="47"/>
    </row>
    <row r="55" spans="1:23" ht="14.4">
      <c r="A55" t="s">
        <v>287</v>
      </c>
      <c r="E55" s="49" t="s">
        <v>288</v>
      </c>
      <c r="P55" s="47" t="s">
        <v>289</v>
      </c>
      <c r="Q55" s="47"/>
      <c r="R55" s="47"/>
      <c r="S55" s="47"/>
      <c r="T55" s="47"/>
      <c r="U55" s="47"/>
      <c r="V55" s="47"/>
      <c r="W55" s="47"/>
    </row>
    <row r="56" spans="1:23" ht="14.4">
      <c r="A56" t="s">
        <v>290</v>
      </c>
      <c r="E56" s="49" t="s">
        <v>291</v>
      </c>
      <c r="P56" s="47" t="s">
        <v>292</v>
      </c>
      <c r="Q56" s="47"/>
      <c r="R56" s="47"/>
      <c r="S56" s="47"/>
      <c r="T56" s="47"/>
      <c r="U56" s="47"/>
      <c r="V56" s="47"/>
      <c r="W56" s="47"/>
    </row>
    <row r="57" spans="1:23" ht="14.4">
      <c r="A57" t="s">
        <v>293</v>
      </c>
      <c r="E57" s="49" t="s">
        <v>294</v>
      </c>
      <c r="P57" s="47" t="s">
        <v>295</v>
      </c>
      <c r="Q57" s="47"/>
      <c r="R57" s="47"/>
      <c r="S57" s="47"/>
      <c r="T57" s="47"/>
      <c r="U57" s="47"/>
      <c r="V57" s="47"/>
      <c r="W57" s="47"/>
    </row>
    <row r="58" spans="1:23" ht="14.4">
      <c r="A58" t="s">
        <v>296</v>
      </c>
      <c r="E58" s="49" t="s">
        <v>297</v>
      </c>
      <c r="P58" s="47" t="s">
        <v>298</v>
      </c>
      <c r="Q58" s="47"/>
      <c r="R58" s="47"/>
      <c r="S58" s="47"/>
      <c r="T58" s="47"/>
      <c r="U58" s="47"/>
      <c r="V58" s="47"/>
      <c r="W58" s="47"/>
    </row>
    <row r="59" spans="1:23" ht="14.4">
      <c r="A59" t="s">
        <v>299</v>
      </c>
      <c r="E59" s="49" t="s">
        <v>300</v>
      </c>
      <c r="P59" s="47" t="s">
        <v>301</v>
      </c>
      <c r="Q59" s="47"/>
      <c r="R59" s="47"/>
      <c r="S59" s="47"/>
      <c r="T59" s="47"/>
      <c r="U59" s="47"/>
      <c r="V59" s="47"/>
      <c r="W59" s="47"/>
    </row>
    <row r="60" spans="1:23" ht="14.4">
      <c r="A60" t="s">
        <v>302</v>
      </c>
      <c r="E60" s="49" t="s">
        <v>303</v>
      </c>
      <c r="P60" s="47" t="s">
        <v>304</v>
      </c>
      <c r="Q60" s="47"/>
      <c r="R60" s="47"/>
      <c r="S60" s="47"/>
      <c r="T60" s="47"/>
      <c r="U60" s="47"/>
      <c r="V60" s="47"/>
      <c r="W60" s="47"/>
    </row>
    <row r="61" spans="1:23" ht="14.4">
      <c r="A61" t="s">
        <v>305</v>
      </c>
      <c r="E61" s="49" t="s">
        <v>306</v>
      </c>
      <c r="P61" s="47" t="s">
        <v>307</v>
      </c>
      <c r="Q61" s="47"/>
      <c r="R61" s="47"/>
      <c r="S61" s="47"/>
      <c r="T61" s="47"/>
      <c r="U61" s="47"/>
      <c r="V61" s="47"/>
      <c r="W61" s="47"/>
    </row>
    <row r="62" spans="1:23" ht="14.4">
      <c r="A62" t="s">
        <v>308</v>
      </c>
      <c r="E62" s="49" t="s">
        <v>309</v>
      </c>
      <c r="P62" s="47" t="s">
        <v>310</v>
      </c>
      <c r="Q62" s="47"/>
      <c r="R62" s="47"/>
      <c r="S62" s="47"/>
      <c r="T62" s="47"/>
      <c r="U62" s="47"/>
      <c r="V62" s="47"/>
      <c r="W62" s="47"/>
    </row>
    <row r="63" spans="1:23" ht="14.4">
      <c r="A63" t="s">
        <v>311</v>
      </c>
      <c r="E63" s="49" t="s">
        <v>312</v>
      </c>
      <c r="P63" s="47" t="s">
        <v>313</v>
      </c>
      <c r="Q63" s="47"/>
      <c r="R63" s="47"/>
      <c r="S63" s="47"/>
      <c r="T63" s="47"/>
      <c r="U63" s="47"/>
      <c r="V63" s="47"/>
      <c r="W63" s="47"/>
    </row>
    <row r="64" spans="1:23" ht="14.4">
      <c r="A64" t="s">
        <v>314</v>
      </c>
      <c r="E64" s="49" t="s">
        <v>315</v>
      </c>
      <c r="P64" s="47" t="s">
        <v>316</v>
      </c>
      <c r="Q64" s="47"/>
      <c r="R64" s="47"/>
      <c r="S64" s="47"/>
      <c r="T64" s="47"/>
      <c r="U64" s="47"/>
      <c r="V64" s="47"/>
      <c r="W64" s="47"/>
    </row>
    <row r="65" spans="1:23" ht="14.4">
      <c r="A65" t="s">
        <v>317</v>
      </c>
      <c r="E65" s="49" t="s">
        <v>318</v>
      </c>
      <c r="P65" s="47" t="s">
        <v>319</v>
      </c>
      <c r="Q65" s="47"/>
      <c r="R65" s="47"/>
      <c r="S65" s="47"/>
      <c r="T65" s="47"/>
      <c r="U65" s="47"/>
      <c r="V65" s="47"/>
      <c r="W65" s="47"/>
    </row>
    <row r="66" spans="1:23" ht="14.4">
      <c r="A66" t="s">
        <v>320</v>
      </c>
      <c r="E66" s="49" t="s">
        <v>321</v>
      </c>
      <c r="P66" s="47" t="s">
        <v>322</v>
      </c>
      <c r="Q66" s="47"/>
      <c r="R66" s="47"/>
      <c r="S66" s="47"/>
      <c r="T66" s="47"/>
      <c r="U66" s="47"/>
      <c r="V66" s="47"/>
      <c r="W66" s="47"/>
    </row>
    <row r="67" spans="1:23" ht="14.4">
      <c r="A67" t="s">
        <v>323</v>
      </c>
      <c r="E67" s="49" t="s">
        <v>324</v>
      </c>
      <c r="P67" s="47" t="s">
        <v>325</v>
      </c>
      <c r="Q67" s="47"/>
      <c r="R67" s="47"/>
      <c r="S67" s="47"/>
      <c r="T67" s="47"/>
      <c r="U67" s="47"/>
      <c r="V67" s="47"/>
      <c r="W67" s="47"/>
    </row>
    <row r="68" spans="1:23" ht="14.4">
      <c r="A68" t="s">
        <v>326</v>
      </c>
      <c r="E68" s="49" t="s">
        <v>327</v>
      </c>
      <c r="P68" s="47" t="s">
        <v>328</v>
      </c>
      <c r="Q68" s="47"/>
      <c r="R68" s="47"/>
      <c r="S68" s="47"/>
      <c r="T68" s="47"/>
      <c r="U68" s="47"/>
      <c r="V68" s="47"/>
      <c r="W68" s="47"/>
    </row>
    <row r="69" spans="1:23" ht="14.4">
      <c r="A69" t="s">
        <v>329</v>
      </c>
      <c r="E69" s="49" t="s">
        <v>330</v>
      </c>
      <c r="P69" s="47" t="s">
        <v>331</v>
      </c>
      <c r="Q69" s="47"/>
      <c r="R69" s="47"/>
      <c r="S69" s="47"/>
      <c r="T69" s="47"/>
      <c r="U69" s="47"/>
      <c r="V69" s="47"/>
      <c r="W69" s="47"/>
    </row>
    <row r="70" spans="1:23" ht="14.4">
      <c r="A70" t="s">
        <v>332</v>
      </c>
      <c r="E70" s="49" t="s">
        <v>333</v>
      </c>
      <c r="P70" s="47" t="s">
        <v>334</v>
      </c>
      <c r="Q70" s="47"/>
      <c r="R70" s="47"/>
      <c r="S70" s="47"/>
      <c r="T70" s="47"/>
      <c r="U70" s="47"/>
      <c r="V70" s="47"/>
      <c r="W70" s="47"/>
    </row>
    <row r="71" spans="1:23" ht="14.4">
      <c r="A71" t="s">
        <v>335</v>
      </c>
      <c r="E71" s="49" t="s">
        <v>336</v>
      </c>
      <c r="P71" s="47" t="s">
        <v>337</v>
      </c>
      <c r="Q71" s="47"/>
      <c r="R71" s="47"/>
      <c r="S71" s="47"/>
      <c r="T71" s="47"/>
      <c r="U71" s="47"/>
      <c r="V71" s="47"/>
      <c r="W71" s="47"/>
    </row>
    <row r="72" spans="1:23" ht="14.4">
      <c r="A72" t="s">
        <v>338</v>
      </c>
      <c r="E72" s="49" t="s">
        <v>339</v>
      </c>
      <c r="P72" s="47" t="s">
        <v>340</v>
      </c>
      <c r="Q72" s="47"/>
      <c r="R72" s="47"/>
      <c r="S72" s="47"/>
      <c r="T72" s="47"/>
      <c r="U72" s="47"/>
      <c r="V72" s="47"/>
      <c r="W72" s="47"/>
    </row>
    <row r="73" spans="1:23" ht="14.4">
      <c r="A73" t="s">
        <v>341</v>
      </c>
      <c r="E73" s="49" t="s">
        <v>342</v>
      </c>
      <c r="P73" s="47" t="s">
        <v>343</v>
      </c>
      <c r="Q73" s="47"/>
      <c r="R73" s="47"/>
      <c r="S73" s="47"/>
      <c r="T73" s="47"/>
      <c r="U73" s="47"/>
      <c r="V73" s="47"/>
      <c r="W73" s="47"/>
    </row>
    <row r="74" spans="1:23" ht="14.4">
      <c r="A74" t="s">
        <v>344</v>
      </c>
      <c r="E74" s="49" t="s">
        <v>345</v>
      </c>
      <c r="P74" s="47" t="s">
        <v>346</v>
      </c>
      <c r="Q74" s="47"/>
      <c r="R74" s="47"/>
      <c r="S74" s="47"/>
      <c r="T74" s="47"/>
      <c r="U74" s="47"/>
      <c r="V74" s="47"/>
      <c r="W74" s="47"/>
    </row>
    <row r="75" spans="1:23" ht="14.4">
      <c r="A75" t="s">
        <v>347</v>
      </c>
      <c r="E75" s="49" t="s">
        <v>348</v>
      </c>
      <c r="P75" s="47" t="s">
        <v>349</v>
      </c>
      <c r="Q75" s="47"/>
      <c r="R75" s="47"/>
      <c r="S75" s="47"/>
      <c r="T75" s="47"/>
      <c r="U75" s="47"/>
      <c r="V75" s="47"/>
      <c r="W75" s="47"/>
    </row>
    <row r="76" spans="1:23" ht="14.4">
      <c r="A76" t="s">
        <v>350</v>
      </c>
      <c r="E76" s="49" t="s">
        <v>351</v>
      </c>
      <c r="P76" s="47" t="s">
        <v>352</v>
      </c>
      <c r="Q76" s="47"/>
      <c r="R76" s="47"/>
      <c r="S76" s="47"/>
      <c r="T76" s="47"/>
      <c r="U76" s="47"/>
      <c r="V76" s="47"/>
      <c r="W76" s="47"/>
    </row>
    <row r="77" spans="1:23" ht="14.4">
      <c r="A77" t="s">
        <v>353</v>
      </c>
      <c r="E77" s="49" t="s">
        <v>354</v>
      </c>
      <c r="P77" s="47" t="s">
        <v>355</v>
      </c>
      <c r="Q77" s="47"/>
      <c r="R77" s="47"/>
      <c r="S77" s="47"/>
      <c r="T77" s="47"/>
      <c r="U77" s="47"/>
      <c r="V77" s="47"/>
      <c r="W77" s="47"/>
    </row>
    <row r="78" spans="1:23" ht="14.4">
      <c r="A78" t="s">
        <v>356</v>
      </c>
      <c r="E78" s="49" t="s">
        <v>357</v>
      </c>
      <c r="P78" s="47" t="s">
        <v>358</v>
      </c>
      <c r="Q78" s="47"/>
      <c r="R78" s="47"/>
      <c r="S78" s="47"/>
      <c r="T78" s="47"/>
      <c r="U78" s="47"/>
      <c r="V78" s="47"/>
      <c r="W78" s="47"/>
    </row>
    <row r="79" spans="1:23" ht="14.4">
      <c r="A79" t="s">
        <v>359</v>
      </c>
      <c r="E79" s="49" t="s">
        <v>360</v>
      </c>
      <c r="P79" s="47" t="s">
        <v>361</v>
      </c>
      <c r="Q79" s="47"/>
      <c r="R79" s="47"/>
      <c r="S79" s="47"/>
      <c r="T79" s="47"/>
      <c r="U79" s="47"/>
      <c r="V79" s="47"/>
      <c r="W79" s="47"/>
    </row>
    <row r="80" spans="1:23" ht="14.4">
      <c r="A80" t="s">
        <v>362</v>
      </c>
      <c r="E80" s="49" t="s">
        <v>363</v>
      </c>
    </row>
    <row r="81" spans="1:5" ht="14.4">
      <c r="A81" t="s">
        <v>364</v>
      </c>
      <c r="E81" s="49" t="s">
        <v>365</v>
      </c>
    </row>
    <row r="82" spans="1:5" ht="14.4">
      <c r="A82" t="s">
        <v>366</v>
      </c>
      <c r="E82" s="49" t="s">
        <v>367</v>
      </c>
    </row>
    <row r="83" spans="1:5" ht="14.4">
      <c r="A83" t="s">
        <v>368</v>
      </c>
      <c r="E83" s="49" t="s">
        <v>369</v>
      </c>
    </row>
    <row r="84" spans="1:5" ht="14.4">
      <c r="A84" t="s">
        <v>370</v>
      </c>
      <c r="E84" s="49" t="s">
        <v>371</v>
      </c>
    </row>
    <row r="85" spans="1:5" ht="14.4">
      <c r="A85" t="s">
        <v>372</v>
      </c>
      <c r="E85" s="49" t="s">
        <v>373</v>
      </c>
    </row>
    <row r="86" spans="1:5" ht="14.4">
      <c r="A86" t="s">
        <v>374</v>
      </c>
      <c r="E86" s="49" t="s">
        <v>375</v>
      </c>
    </row>
    <row r="87" spans="1:5" ht="14.4">
      <c r="A87" t="s">
        <v>376</v>
      </c>
      <c r="E87" s="49" t="s">
        <v>377</v>
      </c>
    </row>
    <row r="88" spans="1:5" ht="14.4">
      <c r="A88" t="s">
        <v>378</v>
      </c>
      <c r="E88" s="49" t="s">
        <v>379</v>
      </c>
    </row>
    <row r="89" spans="1:5" ht="14.4">
      <c r="A89" t="s">
        <v>380</v>
      </c>
      <c r="E89" s="49" t="s">
        <v>381</v>
      </c>
    </row>
    <row r="90" spans="1:5" ht="14.4">
      <c r="A90" t="s">
        <v>382</v>
      </c>
      <c r="E90" s="49" t="s">
        <v>383</v>
      </c>
    </row>
    <row r="91" spans="1:5" ht="14.4">
      <c r="A91" t="s">
        <v>384</v>
      </c>
      <c r="E91" s="49" t="s">
        <v>385</v>
      </c>
    </row>
    <row r="92" spans="1:5" ht="14.4">
      <c r="A92" t="s">
        <v>386</v>
      </c>
      <c r="E92" s="49" t="s">
        <v>387</v>
      </c>
    </row>
    <row r="93" spans="1:5" ht="14.4">
      <c r="A93" t="s">
        <v>388</v>
      </c>
      <c r="E93" s="49" t="s">
        <v>389</v>
      </c>
    </row>
    <row r="94" spans="1:5" ht="14.4">
      <c r="A94" t="s">
        <v>390</v>
      </c>
      <c r="E94" s="49" t="s">
        <v>391</v>
      </c>
    </row>
    <row r="95" spans="1:5" ht="14.4">
      <c r="A95" t="s">
        <v>392</v>
      </c>
      <c r="E95" s="49" t="s">
        <v>393</v>
      </c>
    </row>
    <row r="96" spans="1:5" ht="14.4">
      <c r="A96" t="s">
        <v>394</v>
      </c>
      <c r="E96" s="49" t="s">
        <v>395</v>
      </c>
    </row>
    <row r="97" spans="1:5" ht="14.4">
      <c r="A97" t="s">
        <v>396</v>
      </c>
      <c r="E97" s="49" t="s">
        <v>397</v>
      </c>
    </row>
    <row r="98" spans="1:5" ht="14.4">
      <c r="A98" t="s">
        <v>398</v>
      </c>
      <c r="E98" s="49" t="s">
        <v>399</v>
      </c>
    </row>
    <row r="99" spans="1:5" ht="14.4">
      <c r="A99" t="s">
        <v>400</v>
      </c>
      <c r="E99" s="49" t="s">
        <v>401</v>
      </c>
    </row>
    <row r="100" spans="1:5" ht="14.4">
      <c r="A100" t="s">
        <v>402</v>
      </c>
      <c r="E100" s="49" t="s">
        <v>403</v>
      </c>
    </row>
    <row r="101" spans="1:5" ht="14.4">
      <c r="A101" t="s">
        <v>404</v>
      </c>
      <c r="E101" s="49" t="s">
        <v>405</v>
      </c>
    </row>
    <row r="102" spans="1:5" ht="14.4">
      <c r="A102" t="s">
        <v>406</v>
      </c>
      <c r="E102" s="49" t="s">
        <v>407</v>
      </c>
    </row>
    <row r="103" spans="1:5" ht="14.4">
      <c r="A103" t="s">
        <v>408</v>
      </c>
      <c r="E103" s="49" t="s">
        <v>409</v>
      </c>
    </row>
    <row r="104" spans="1:5" ht="14.4">
      <c r="A104" t="s">
        <v>410</v>
      </c>
      <c r="E104" s="49" t="s">
        <v>411</v>
      </c>
    </row>
    <row r="105" spans="1:5" ht="14.4">
      <c r="A105" t="s">
        <v>412</v>
      </c>
      <c r="E105" s="49" t="s">
        <v>413</v>
      </c>
    </row>
    <row r="106" spans="1:5" ht="14.4">
      <c r="A106" t="s">
        <v>414</v>
      </c>
      <c r="E106" s="49" t="s">
        <v>415</v>
      </c>
    </row>
    <row r="107" spans="1:5" ht="14.4">
      <c r="A107" t="s">
        <v>416</v>
      </c>
      <c r="E107" s="49" t="s">
        <v>417</v>
      </c>
    </row>
    <row r="108" spans="1:5" ht="14.4">
      <c r="A108" t="s">
        <v>418</v>
      </c>
      <c r="E108" s="49" t="s">
        <v>419</v>
      </c>
    </row>
    <row r="109" spans="1:5" ht="14.4">
      <c r="A109" t="s">
        <v>420</v>
      </c>
      <c r="E109" s="49" t="s">
        <v>421</v>
      </c>
    </row>
    <row r="110" spans="1:5" ht="14.4">
      <c r="A110" t="s">
        <v>422</v>
      </c>
      <c r="E110" s="49" t="s">
        <v>423</v>
      </c>
    </row>
    <row r="111" spans="1:5" ht="14.4">
      <c r="A111" t="s">
        <v>424</v>
      </c>
      <c r="E111" s="49" t="s">
        <v>425</v>
      </c>
    </row>
    <row r="112" spans="1:5" ht="14.4">
      <c r="A112" t="s">
        <v>426</v>
      </c>
      <c r="E112" s="49" t="s">
        <v>427</v>
      </c>
    </row>
    <row r="113" spans="1:5" ht="14.4">
      <c r="A113" t="s">
        <v>428</v>
      </c>
      <c r="E113" s="49" t="s">
        <v>429</v>
      </c>
    </row>
    <row r="114" spans="1:5" ht="14.4">
      <c r="A114" t="s">
        <v>430</v>
      </c>
      <c r="E114" s="49" t="s">
        <v>431</v>
      </c>
    </row>
    <row r="115" spans="1:5" ht="14.4">
      <c r="A115" t="s">
        <v>432</v>
      </c>
      <c r="E115" s="49" t="s">
        <v>433</v>
      </c>
    </row>
    <row r="116" spans="1:5" ht="14.4">
      <c r="A116" t="s">
        <v>434</v>
      </c>
      <c r="E116" s="49" t="s">
        <v>435</v>
      </c>
    </row>
    <row r="117" spans="1:5" ht="14.4">
      <c r="A117" t="s">
        <v>436</v>
      </c>
      <c r="E117" s="49" t="s">
        <v>437</v>
      </c>
    </row>
    <row r="118" spans="1:5" ht="14.4">
      <c r="A118" t="s">
        <v>438</v>
      </c>
      <c r="E118" s="49" t="s">
        <v>439</v>
      </c>
    </row>
    <row r="119" spans="1:5" ht="14.4">
      <c r="A119" t="s">
        <v>440</v>
      </c>
      <c r="E119" s="49" t="s">
        <v>441</v>
      </c>
    </row>
    <row r="120" spans="1:5" ht="14.4">
      <c r="A120" t="s">
        <v>442</v>
      </c>
      <c r="E120" s="49" t="s">
        <v>443</v>
      </c>
    </row>
    <row r="121" spans="1:5" ht="14.4">
      <c r="A121" t="s">
        <v>444</v>
      </c>
      <c r="E121" s="49" t="s">
        <v>445</v>
      </c>
    </row>
    <row r="122" spans="1:5" ht="14.4">
      <c r="A122" t="s">
        <v>446</v>
      </c>
      <c r="E122" s="49" t="s">
        <v>447</v>
      </c>
    </row>
    <row r="123" spans="1:5" ht="14.4">
      <c r="A123" t="s">
        <v>448</v>
      </c>
      <c r="E123" s="49" t="s">
        <v>449</v>
      </c>
    </row>
    <row r="124" spans="1:5" ht="14.4">
      <c r="A124" t="s">
        <v>450</v>
      </c>
      <c r="E124" s="49" t="s">
        <v>451</v>
      </c>
    </row>
    <row r="125" spans="1:5" ht="14.4">
      <c r="A125" s="47"/>
      <c r="E125" s="49" t="s">
        <v>452</v>
      </c>
    </row>
    <row r="126" spans="1:5" ht="14.4">
      <c r="E126" s="49" t="s">
        <v>453</v>
      </c>
    </row>
    <row r="127" spans="1:5" ht="14.4">
      <c r="E127" s="49" t="s">
        <v>454</v>
      </c>
    </row>
    <row r="128" spans="1:5" ht="14.4">
      <c r="E128" s="49" t="s">
        <v>455</v>
      </c>
    </row>
    <row r="129" spans="5:5" ht="14.4">
      <c r="E129" s="49" t="s">
        <v>456</v>
      </c>
    </row>
    <row r="130" spans="5:5" ht="14.4">
      <c r="E130" s="49" t="s">
        <v>457</v>
      </c>
    </row>
    <row r="131" spans="5:5" ht="14.4">
      <c r="E131" s="49" t="s">
        <v>458</v>
      </c>
    </row>
    <row r="132" spans="5:5" ht="14.4">
      <c r="E132" s="49" t="s">
        <v>459</v>
      </c>
    </row>
    <row r="133" spans="5:5" ht="14.4">
      <c r="E133" s="49" t="s">
        <v>460</v>
      </c>
    </row>
    <row r="134" spans="5:5" ht="14.4">
      <c r="E134" s="49" t="s">
        <v>461</v>
      </c>
    </row>
    <row r="135" spans="5:5" ht="14.4">
      <c r="E135" s="49" t="s">
        <v>462</v>
      </c>
    </row>
    <row r="136" spans="5:5" ht="14.4">
      <c r="E136" s="49" t="s">
        <v>463</v>
      </c>
    </row>
    <row r="137" spans="5:5" ht="14.4">
      <c r="E137" s="49" t="s">
        <v>464</v>
      </c>
    </row>
    <row r="138" spans="5:5" ht="14.4">
      <c r="E138" s="49" t="s">
        <v>465</v>
      </c>
    </row>
    <row r="139" spans="5:5" ht="14.4">
      <c r="E139" s="49" t="s">
        <v>466</v>
      </c>
    </row>
    <row r="140" spans="5:5" ht="14.4">
      <c r="E140" s="49" t="s">
        <v>467</v>
      </c>
    </row>
    <row r="141" spans="5:5" ht="14.4">
      <c r="E141" s="49" t="s">
        <v>468</v>
      </c>
    </row>
    <row r="142" spans="5:5" ht="14.4">
      <c r="E142" s="49" t="s">
        <v>469</v>
      </c>
    </row>
    <row r="143" spans="5:5" ht="14.4">
      <c r="E143" s="49" t="s">
        <v>470</v>
      </c>
    </row>
    <row r="144" spans="5:5" ht="14.4">
      <c r="E144" s="49" t="s">
        <v>471</v>
      </c>
    </row>
    <row r="145" spans="5:5" ht="14.4">
      <c r="E145" s="49" t="s">
        <v>472</v>
      </c>
    </row>
    <row r="146" spans="5:5" ht="14.4">
      <c r="E146" s="49" t="s">
        <v>473</v>
      </c>
    </row>
    <row r="147" spans="5:5" ht="14.4">
      <c r="E147" s="49" t="s">
        <v>474</v>
      </c>
    </row>
    <row r="148" spans="5:5" ht="14.4">
      <c r="E148" s="49" t="s">
        <v>475</v>
      </c>
    </row>
    <row r="149" spans="5:5" ht="14.4">
      <c r="E149" s="49" t="s">
        <v>476</v>
      </c>
    </row>
    <row r="150" spans="5:5" ht="14.4">
      <c r="E150" s="49" t="s">
        <v>477</v>
      </c>
    </row>
    <row r="151" spans="5:5" ht="14.4">
      <c r="E151" s="49" t="s">
        <v>478</v>
      </c>
    </row>
    <row r="152" spans="5:5" ht="14.4">
      <c r="E152" s="49" t="s">
        <v>479</v>
      </c>
    </row>
    <row r="153" spans="5:5" ht="14.4">
      <c r="E153" s="49" t="s">
        <v>480</v>
      </c>
    </row>
    <row r="154" spans="5:5" ht="14.4">
      <c r="E154" s="49" t="s">
        <v>481</v>
      </c>
    </row>
    <row r="155" spans="5:5" ht="14.4">
      <c r="E155" s="49" t="s">
        <v>482</v>
      </c>
    </row>
    <row r="156" spans="5:5" ht="14.4">
      <c r="E156" s="49" t="s">
        <v>483</v>
      </c>
    </row>
    <row r="157" spans="5:5" ht="14.4">
      <c r="E157" s="49" t="s">
        <v>484</v>
      </c>
    </row>
    <row r="158" spans="5:5" ht="14.4">
      <c r="E158" s="49" t="s">
        <v>485</v>
      </c>
    </row>
    <row r="159" spans="5:5" ht="14.4">
      <c r="E159" s="49" t="s">
        <v>486</v>
      </c>
    </row>
    <row r="160" spans="5:5" ht="14.4">
      <c r="E160" s="49" t="s">
        <v>487</v>
      </c>
    </row>
    <row r="161" spans="5:5" ht="14.4">
      <c r="E161" s="49" t="s">
        <v>488</v>
      </c>
    </row>
    <row r="162" spans="5:5" ht="14.4">
      <c r="E162" s="49" t="s">
        <v>489</v>
      </c>
    </row>
    <row r="163" spans="5:5" ht="14.4">
      <c r="E163" s="49" t="s">
        <v>490</v>
      </c>
    </row>
    <row r="164" spans="5:5" ht="14.4">
      <c r="E164" s="49" t="s">
        <v>491</v>
      </c>
    </row>
    <row r="165" spans="5:5" ht="14.4">
      <c r="E165" s="49" t="s">
        <v>492</v>
      </c>
    </row>
    <row r="166" spans="5:5" ht="14.4">
      <c r="E166" s="49" t="s">
        <v>493</v>
      </c>
    </row>
    <row r="167" spans="5:5" ht="14.4">
      <c r="E167" s="49" t="s">
        <v>494</v>
      </c>
    </row>
    <row r="168" spans="5:5" ht="14.4">
      <c r="E168" s="49" t="s">
        <v>495</v>
      </c>
    </row>
    <row r="169" spans="5:5" ht="14.4">
      <c r="E169" s="49" t="s">
        <v>496</v>
      </c>
    </row>
    <row r="170" spans="5:5" ht="14.4">
      <c r="E170" s="49" t="s">
        <v>497</v>
      </c>
    </row>
    <row r="171" spans="5:5" ht="14.4">
      <c r="E171" s="49" t="s">
        <v>498</v>
      </c>
    </row>
    <row r="172" spans="5:5" ht="14.4">
      <c r="E172" s="49" t="s">
        <v>499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20</vt:i4>
      </vt:variant>
    </vt:vector>
  </HeadingPairs>
  <TitlesOfParts>
    <vt:vector size="22" baseType="lpstr">
      <vt:lpstr>FINANČNÍ PLÁN</vt:lpstr>
      <vt:lpstr>číselníky</vt:lpstr>
      <vt:lpstr>ANONE</vt:lpstr>
      <vt:lpstr>avev</vt:lpstr>
      <vt:lpstr>CEP</vt:lpstr>
      <vt:lpstr>cileNPOV</vt:lpstr>
      <vt:lpstr>duvernost</vt:lpstr>
      <vt:lpstr>kraje</vt:lpstr>
      <vt:lpstr>kurz</vt:lpstr>
      <vt:lpstr>mesic_konec</vt:lpstr>
      <vt:lpstr>mesic_zacatek</vt:lpstr>
      <vt:lpstr>npov</vt:lpstr>
      <vt:lpstr>okresy</vt:lpstr>
      <vt:lpstr>podtyporganizace</vt:lpstr>
      <vt:lpstr>pravni_forma</vt:lpstr>
      <vt:lpstr>resitele</vt:lpstr>
      <vt:lpstr>rezie</vt:lpstr>
      <vt:lpstr>rok_konec</vt:lpstr>
      <vt:lpstr>rok_zacatek</vt:lpstr>
      <vt:lpstr>roleuchazece</vt:lpstr>
      <vt:lpstr>typorganizace</vt:lpstr>
      <vt:lpstr>VysledkyPodporovane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Nižňanská Petra</dc:creator>
  <cp:lastModifiedBy>PaleckovaV</cp:lastModifiedBy>
  <cp:lastPrinted>2018-03-01T10:39:24Z</cp:lastPrinted>
  <dcterms:created xsi:type="dcterms:W3CDTF">2018-02-19T11:43:17Z</dcterms:created>
  <dcterms:modified xsi:type="dcterms:W3CDTF">2018-05-14T10:02:57Z</dcterms:modified>
</cp:coreProperties>
</file>